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jj\Pruefungsreferent\Ausschreibungen\_26\"/>
    </mc:Choice>
  </mc:AlternateContent>
  <bookViews>
    <workbookView xWindow="0" yWindow="0" windowWidth="28800" windowHeight="12228"/>
  </bookViews>
  <sheets>
    <sheet name="Anmeldung" sheetId="2" r:id="rId1"/>
    <sheet name="MV" sheetId="3" state="hidden" r:id="rId2"/>
  </sheets>
  <definedNames>
    <definedName name="altneu">MV!$A$23:$A$24</definedName>
    <definedName name="angestrebterGrad">MV!$A$3:$A$17</definedName>
    <definedName name="Anwendung">MV!$A$26:$A$28</definedName>
    <definedName name="boolean">MV!$A$19:$A$20</definedName>
    <definedName name="BooleanErforderlich">MV!$A$19:$A$21</definedName>
    <definedName name="hm">MV!$A$3:$I$17</definedName>
    <definedName name="PTag">Anmeldung!$B$8</definedName>
  </definedNames>
  <calcPr calcId="152511"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1" i="2" l="1"/>
  <c r="O11" i="2"/>
  <c r="N11" i="2"/>
  <c r="M11" i="2"/>
  <c r="J11" i="2"/>
  <c r="I11" i="2"/>
  <c r="H11" i="2"/>
  <c r="D11" i="2"/>
  <c r="H12" i="2" l="1"/>
  <c r="H30" i="2" l="1"/>
  <c r="H29" i="2"/>
  <c r="H28" i="2"/>
  <c r="H27" i="2"/>
  <c r="H26" i="2"/>
  <c r="H25" i="2"/>
  <c r="H24" i="2"/>
  <c r="H23" i="2"/>
  <c r="H22" i="2"/>
  <c r="H21" i="2"/>
  <c r="H20" i="2"/>
  <c r="H19" i="2"/>
  <c r="H18" i="2"/>
  <c r="H17" i="2"/>
  <c r="H16" i="2"/>
  <c r="H15" i="2"/>
  <c r="H14" i="2"/>
  <c r="H13" i="2"/>
  <c r="T11" i="2" l="1"/>
  <c r="U11" i="2" s="1"/>
  <c r="J30" i="2" l="1"/>
  <c r="J29" i="2"/>
  <c r="J28" i="2"/>
  <c r="J27" i="2"/>
  <c r="J26" i="2"/>
  <c r="J25" i="2"/>
  <c r="J24" i="2"/>
  <c r="J23" i="2"/>
  <c r="J22" i="2"/>
  <c r="J21" i="2"/>
  <c r="J20" i="2"/>
  <c r="J19" i="2"/>
  <c r="J18" i="2"/>
  <c r="J17" i="2"/>
  <c r="J16" i="2"/>
  <c r="J15" i="2"/>
  <c r="J14" i="2"/>
  <c r="J13" i="2"/>
  <c r="J12" i="2"/>
  <c r="M12" i="2" l="1"/>
  <c r="O12" i="2"/>
  <c r="I30" i="2"/>
  <c r="I29" i="2"/>
  <c r="I28" i="2"/>
  <c r="I27" i="2"/>
  <c r="I26" i="2"/>
  <c r="I25" i="2"/>
  <c r="I24" i="2"/>
  <c r="I23" i="2"/>
  <c r="I22" i="2"/>
  <c r="I21" i="2"/>
  <c r="I20" i="2"/>
  <c r="I19" i="2"/>
  <c r="I18" i="2"/>
  <c r="I17" i="2"/>
  <c r="I16" i="2"/>
  <c r="I15" i="2"/>
  <c r="I14" i="2"/>
  <c r="I13" i="2"/>
  <c r="I12" i="2"/>
  <c r="S30" i="2"/>
  <c r="S29" i="2"/>
  <c r="S28" i="2"/>
  <c r="S27" i="2"/>
  <c r="S26" i="2"/>
  <c r="S25" i="2"/>
  <c r="S24" i="2"/>
  <c r="S23" i="2"/>
  <c r="S22" i="2"/>
  <c r="S21" i="2"/>
  <c r="S20" i="2"/>
  <c r="S19" i="2"/>
  <c r="S18" i="2"/>
  <c r="S17" i="2"/>
  <c r="S16" i="2"/>
  <c r="S15" i="2"/>
  <c r="S14" i="2"/>
  <c r="S13" i="2"/>
  <c r="S12" i="2"/>
  <c r="O30" i="2"/>
  <c r="O29" i="2"/>
  <c r="O28" i="2"/>
  <c r="O27" i="2"/>
  <c r="O26" i="2"/>
  <c r="O25" i="2"/>
  <c r="O24" i="2"/>
  <c r="O23" i="2"/>
  <c r="O22" i="2"/>
  <c r="O21" i="2"/>
  <c r="O20" i="2"/>
  <c r="O19" i="2"/>
  <c r="O18" i="2"/>
  <c r="O17" i="2"/>
  <c r="O16" i="2"/>
  <c r="O15" i="2"/>
  <c r="O14" i="2"/>
  <c r="O13" i="2"/>
  <c r="N30" i="2"/>
  <c r="N29" i="2"/>
  <c r="N28" i="2"/>
  <c r="N27" i="2"/>
  <c r="N26" i="2"/>
  <c r="N25" i="2"/>
  <c r="N24" i="2"/>
  <c r="N23" i="2"/>
  <c r="N22" i="2"/>
  <c r="N21" i="2"/>
  <c r="N20" i="2"/>
  <c r="N19" i="2"/>
  <c r="N18" i="2"/>
  <c r="N17" i="2"/>
  <c r="N16" i="2"/>
  <c r="N15" i="2"/>
  <c r="N14" i="2"/>
  <c r="N13" i="2"/>
  <c r="N12" i="2"/>
  <c r="M30" i="2"/>
  <c r="M29" i="2"/>
  <c r="M28" i="2"/>
  <c r="M27" i="2"/>
  <c r="M26" i="2"/>
  <c r="M25" i="2"/>
  <c r="M24" i="2"/>
  <c r="M23" i="2"/>
  <c r="M22" i="2"/>
  <c r="M21" i="2"/>
  <c r="M20" i="2"/>
  <c r="M19" i="2"/>
  <c r="M18" i="2"/>
  <c r="M17" i="2"/>
  <c r="M16" i="2"/>
  <c r="M15" i="2"/>
  <c r="M14" i="2"/>
  <c r="M13" i="2"/>
  <c r="T15" i="2" l="1"/>
  <c r="U15" i="2" s="1"/>
  <c r="T27" i="2"/>
  <c r="U27" i="2" s="1"/>
  <c r="S31" i="2"/>
  <c r="I6" i="2" s="1"/>
  <c r="T23" i="2"/>
  <c r="U23" i="2" s="1"/>
  <c r="T13" i="2"/>
  <c r="U13" i="2" s="1"/>
  <c r="T25" i="2"/>
  <c r="U25" i="2" s="1"/>
  <c r="T14" i="2"/>
  <c r="U14" i="2" s="1"/>
  <c r="T26" i="2"/>
  <c r="U26" i="2" s="1"/>
  <c r="T24" i="2"/>
  <c r="U24" i="2" s="1"/>
  <c r="T28" i="2"/>
  <c r="U28" i="2" s="1"/>
  <c r="T29" i="2"/>
  <c r="U29" i="2" s="1"/>
  <c r="T18" i="2"/>
  <c r="U18" i="2" s="1"/>
  <c r="T30" i="2"/>
  <c r="U30" i="2" s="1"/>
  <c r="T16" i="2"/>
  <c r="U16" i="2" s="1"/>
  <c r="T19" i="2"/>
  <c r="U19" i="2" s="1"/>
  <c r="T20" i="2"/>
  <c r="U20" i="2" s="1"/>
  <c r="T17" i="2"/>
  <c r="U17" i="2" s="1"/>
  <c r="T21" i="2"/>
  <c r="U21" i="2" s="1"/>
  <c r="T22" i="2"/>
  <c r="U22" i="2" s="1"/>
  <c r="T12" i="2"/>
  <c r="U12" i="2" s="1"/>
  <c r="D30" i="2"/>
  <c r="D29" i="2"/>
  <c r="D28" i="2"/>
  <c r="D27" i="2"/>
  <c r="D26" i="2"/>
  <c r="D25" i="2"/>
  <c r="D24" i="2"/>
  <c r="D23" i="2"/>
  <c r="D22" i="2"/>
  <c r="D21" i="2"/>
  <c r="D20" i="2"/>
  <c r="D19" i="2"/>
  <c r="D18" i="2"/>
  <c r="D17" i="2"/>
  <c r="D16" i="2"/>
  <c r="D15" i="2"/>
  <c r="D14" i="2"/>
  <c r="D13" i="2"/>
  <c r="D12" i="2"/>
  <c r="C17" i="3"/>
  <c r="C16" i="3"/>
  <c r="C15" i="3"/>
  <c r="C14" i="3"/>
  <c r="C10" i="3"/>
  <c r="C9" i="3"/>
  <c r="C8" i="3"/>
  <c r="C7" i="3"/>
  <c r="G4" i="2" l="1"/>
  <c r="E17" i="3"/>
  <c r="C11" i="3"/>
  <c r="E11" i="3"/>
  <c r="E12" i="3"/>
  <c r="C12" i="3"/>
  <c r="C13" i="3"/>
  <c r="E13" i="3"/>
  <c r="E14" i="3"/>
  <c r="E15" i="3"/>
  <c r="E16" i="3"/>
  <c r="E7" i="3"/>
  <c r="C5" i="3"/>
  <c r="C3" i="3"/>
  <c r="E10" i="3"/>
  <c r="E3" i="3"/>
  <c r="E8" i="3"/>
  <c r="E5" i="3"/>
  <c r="C6" i="3"/>
  <c r="E6" i="3"/>
  <c r="C4" i="3"/>
  <c r="E4" i="3"/>
  <c r="E9" i="3"/>
</calcChain>
</file>

<file path=xl/sharedStrings.xml><?xml version="1.0" encoding="utf-8"?>
<sst xmlns="http://schemas.openxmlformats.org/spreadsheetml/2006/main" count="62" uniqueCount="60">
  <si>
    <t>Verein</t>
  </si>
  <si>
    <t>geb. am</t>
  </si>
  <si>
    <t>Name des Vereinsvertreters:</t>
  </si>
  <si>
    <t>Name des Vereins:</t>
  </si>
  <si>
    <t>Telefonnummer:</t>
  </si>
  <si>
    <t>E-Mailadresse:</t>
  </si>
  <si>
    <t>Prüfungstermin:</t>
  </si>
  <si>
    <t>Vorname</t>
  </si>
  <si>
    <t>Name</t>
  </si>
  <si>
    <t>Geburtstag</t>
  </si>
  <si>
    <t>Lizenzstufe vorhanden</t>
  </si>
  <si>
    <t>Ange-strebter Grad</t>
  </si>
  <si>
    <t>Mindest-alter erfüllt</t>
  </si>
  <si>
    <t>Vorberei-tungszeit erfüllt</t>
  </si>
  <si>
    <t>Beitrags-marken vorhanden</t>
  </si>
  <si>
    <t>Landes-technik-lehrgänge vorhanden</t>
  </si>
  <si>
    <t>Notwehr / Nothilfe vorhanden</t>
  </si>
  <si>
    <t>Prüfungs-gebühr</t>
  </si>
  <si>
    <t>Teilnehmer:</t>
  </si>
  <si>
    <t>angestrebter Grad</t>
  </si>
  <si>
    <t>Mindestalter</t>
  </si>
  <si>
    <t>Vorbereitungszeit</t>
  </si>
  <si>
    <t>Letzte Prüfung bzw. Ju-Jutsu seit Datum</t>
  </si>
  <si>
    <t>2. Kyu</t>
  </si>
  <si>
    <t>1. Kyu</t>
  </si>
  <si>
    <t>2.I Kyu</t>
  </si>
  <si>
    <t>1. Dan</t>
  </si>
  <si>
    <t>2. Dan</t>
  </si>
  <si>
    <t>3. Dan</t>
  </si>
  <si>
    <t>4. Dan</t>
  </si>
  <si>
    <t>5. Dan</t>
  </si>
  <si>
    <t>Lizenzstufe  gefordert</t>
  </si>
  <si>
    <t>Notwehr / Nothilfe vorhanden gefordert</t>
  </si>
  <si>
    <t>1. Hilfe  gefordert</t>
  </si>
  <si>
    <t>Anerkennung 2. Kyu</t>
  </si>
  <si>
    <t>Anerkennung 1. Kyu</t>
  </si>
  <si>
    <t>Anerkennung 1. Dan</t>
  </si>
  <si>
    <t>Anerkennung 2. Dan</t>
  </si>
  <si>
    <t>Anerkennung 3. Dan</t>
  </si>
  <si>
    <t>Anerkennung 4. Dan</t>
  </si>
  <si>
    <t>Anerkennung 5. Dan</t>
  </si>
  <si>
    <t>Datum der letzten Prüfung</t>
  </si>
  <si>
    <t>ja</t>
  </si>
  <si>
    <t>nein</t>
  </si>
  <si>
    <t>nicht erforderlich</t>
  </si>
  <si>
    <t>Erste-Hilfe-Nachweis vorhanden</t>
  </si>
  <si>
    <r>
      <t>-</t>
    </r>
    <r>
      <rPr>
        <b/>
        <sz val="7"/>
        <color theme="1"/>
        <rFont val="Times New Roman"/>
        <family val="1"/>
      </rPr>
      <t xml:space="preserve">       </t>
    </r>
    <r>
      <rPr>
        <b/>
        <sz val="9"/>
        <color theme="1"/>
        <rFont val="Arial"/>
        <family val="2"/>
      </rPr>
      <t>Es erfolgt eine anonymisierte statistische Auswertung der Prüfungsergebnisse durch den Prüfungsreferenten</t>
    </r>
  </si>
  <si>
    <t>Meldeliste für Landesprüfung Ju-Jutsu</t>
  </si>
  <si>
    <r>
      <t>-</t>
    </r>
    <r>
      <rPr>
        <b/>
        <sz val="7"/>
        <color theme="1"/>
        <rFont val="Times New Roman"/>
        <family val="1"/>
      </rPr>
      <t xml:space="preserve">       </t>
    </r>
    <r>
      <rPr>
        <b/>
        <sz val="9"/>
        <color theme="1"/>
        <rFont val="Arial"/>
        <family val="2"/>
      </rPr>
      <t>Im Rahmen der Prüfungsabwicklung werden die Daten der angemeldeten Prüfungsteilnehmer elektronisch beim SHJJV e.V. verarbeitet</t>
    </r>
  </si>
  <si>
    <r>
      <t>-</t>
    </r>
    <r>
      <rPr>
        <b/>
        <sz val="7"/>
        <color theme="1"/>
        <rFont val="Times New Roman"/>
        <family val="1"/>
      </rPr>
      <t xml:space="preserve">       </t>
    </r>
    <r>
      <rPr>
        <b/>
        <sz val="9"/>
        <color theme="1"/>
        <rFont val="Arial"/>
        <family val="2"/>
      </rPr>
      <t>Weitere Informationen zum Datenschutz können der Datenschutzordnung des SHJJV e.V. entnommen werden (siehe www.shjjv.de).</t>
    </r>
  </si>
  <si>
    <t>Ich erkläre im Namen des Vereins, dass die genannten Vereinsmitglieder mit Billigung des Vereins starten und am Prüfungstermin aller Voraussicht nach die nötigen Fähigkeiten und Fertigkeiten mitbringen, um den angestrebten Grad zu erreichen. Die Zulassungsvoraussetzungen habe ich vor der Meldung geprüft.</t>
  </si>
  <si>
    <t>*) Die Teilnehmer haben sich einverstanden erklärt, dass der Verein die oben genannten Daten an den SHJJV e.V. weitergeben darf. Sie wurden über folgende Sachverhalte des Datenschutzes informiert:</t>
  </si>
  <si>
    <t>Datenschutz-hinweis gegeben *)</t>
  </si>
  <si>
    <t>neu</t>
  </si>
  <si>
    <t>alt</t>
  </si>
  <si>
    <t>Besonder-heiten (z.B. Senioren-prüfung, ….)</t>
  </si>
  <si>
    <t>Fr. Darstellung</t>
  </si>
  <si>
    <t>Fr. Anwendung</t>
  </si>
  <si>
    <t>Anwend'gs-form zum 1.-3. Dan</t>
  </si>
  <si>
    <t>Erforderliche feste Partner (z.B. Pratzen-halter)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</si>
</sst>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d\.m\.yy"/>
    <numFmt numFmtId="165" formatCode="d/m/yy;@"/>
  </numFmts>
  <fonts count="13" x14ac:knownFonts="1">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sz val="10"/>
      <name val="Arial"/>
      <family val="2"/>
    </font>
    <font>
      <sz val="9"/>
      <name val="Arial"/>
      <family val="2"/>
    </font>
    <font>
      <b/>
      <sz val="9"/>
      <color theme="1"/>
      <name val="Arial"/>
      <family val="2"/>
    </font>
    <font>
      <b/>
      <sz val="7"/>
      <color theme="1"/>
      <name val="Times New Roman"/>
      <family val="1"/>
    </font>
    <font>
      <b/>
      <sz val="16"/>
      <color rgb="FF0000CC"/>
      <name val="Calibri"/>
      <family val="2"/>
      <scheme val="minor"/>
    </font>
    <font>
      <b/>
      <sz val="11"/>
      <color rgb="FF0000CC"/>
      <name val="Calibri"/>
      <family val="2"/>
      <scheme val="minor"/>
    </font>
    <font>
      <sz val="11"/>
      <color rgb="FFFF0000"/>
      <name val="Calibri"/>
      <family val="2"/>
      <scheme val="minor"/>
    </font>
    <font>
      <b/>
      <sz val="14"/>
      <color rgb="FFFF0000"/>
      <name val="Calibri"/>
      <family val="2"/>
      <scheme val="minor"/>
    </font>
    <font>
      <b/>
      <sz val="9"/>
      <color rgb="FF00B050"/>
      <name val="Arial"/>
      <family val="2"/>
    </font>
  </fonts>
  <fills count="4">
    <fill>
      <patternFill patternType="none"/>
    </fill>
    <fill>
      <patternFill patternType="gray125"/>
    </fill>
    <fill>
      <patternFill patternType="solid">
        <fgColor indexed="22"/>
        <bgColor indexed="0"/>
      </patternFill>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s>
  <cellStyleXfs count="4">
    <xf numFmtId="0" fontId="0" fillId="0" borderId="0"/>
    <xf numFmtId="44" fontId="1" fillId="0" borderId="0" applyFont="0" applyFill="0" applyBorder="0" applyAlignment="0" applyProtection="0"/>
    <xf numFmtId="0" fontId="3" fillId="0" borderId="0"/>
    <xf numFmtId="0" fontId="4" fillId="0" borderId="0"/>
  </cellStyleXfs>
  <cellXfs count="36">
    <xf numFmtId="0" fontId="0" fillId="0" borderId="0" xfId="0"/>
    <xf numFmtId="0" fontId="0" fillId="0" borderId="0" xfId="0" applyAlignment="1">
      <alignment horizontal="justify" vertical="center"/>
    </xf>
    <xf numFmtId="0" fontId="2" fillId="2" borderId="1" xfId="2" applyFont="1" applyFill="1" applyBorder="1" applyAlignment="1">
      <alignment horizontal="center"/>
    </xf>
    <xf numFmtId="0" fontId="2" fillId="2" borderId="1" xfId="2" applyFont="1" applyFill="1" applyBorder="1" applyAlignment="1">
      <alignment horizontal="center" wrapText="1"/>
    </xf>
    <xf numFmtId="0" fontId="4" fillId="0" borderId="0" xfId="3"/>
    <xf numFmtId="0" fontId="5" fillId="0" borderId="0" xfId="3" applyFont="1" applyFill="1" applyBorder="1" applyAlignment="1">
      <alignment horizontal="center" textRotation="90"/>
    </xf>
    <xf numFmtId="0" fontId="5" fillId="0" borderId="0" xfId="3" applyFont="1" applyFill="1" applyBorder="1" applyAlignment="1">
      <alignment textRotation="90"/>
    </xf>
    <xf numFmtId="49" fontId="5" fillId="0" borderId="0" xfId="3" applyNumberFormat="1" applyFont="1" applyFill="1" applyBorder="1" applyAlignment="1">
      <alignment shrinkToFit="1"/>
    </xf>
    <xf numFmtId="0" fontId="5" fillId="0" borderId="0" xfId="3" applyFont="1" applyFill="1" applyBorder="1" applyAlignment="1"/>
    <xf numFmtId="0" fontId="5" fillId="0" borderId="0" xfId="3" applyNumberFormat="1" applyFont="1" applyFill="1" applyBorder="1" applyAlignment="1">
      <alignment shrinkToFit="1"/>
    </xf>
    <xf numFmtId="164" fontId="5" fillId="0" borderId="0" xfId="3" applyNumberFormat="1" applyFont="1" applyFill="1" applyBorder="1" applyAlignment="1">
      <alignment shrinkToFit="1"/>
    </xf>
    <xf numFmtId="1" fontId="5" fillId="0" borderId="0" xfId="3" applyNumberFormat="1" applyFont="1" applyFill="1" applyBorder="1" applyAlignment="1">
      <alignment shrinkToFit="1"/>
    </xf>
    <xf numFmtId="0" fontId="0" fillId="0" borderId="0" xfId="0" applyAlignment="1">
      <alignment horizontal="right"/>
    </xf>
    <xf numFmtId="0" fontId="4" fillId="0" borderId="0" xfId="3" quotePrefix="1" applyNumberFormat="1" applyFont="1"/>
    <xf numFmtId="0" fontId="0" fillId="0" borderId="1" xfId="0" applyBorder="1" applyAlignment="1">
      <alignment horizontal="center" vertical="center"/>
    </xf>
    <xf numFmtId="0" fontId="0" fillId="0" borderId="1" xfId="0" applyBorder="1" applyAlignment="1">
      <alignment horizontal="center" vertical="center" shrinkToFit="1"/>
    </xf>
    <xf numFmtId="0" fontId="0" fillId="3" borderId="1" xfId="0" applyFill="1" applyBorder="1" applyAlignment="1" applyProtection="1">
      <alignment horizontal="center" vertical="center"/>
      <protection locked="0"/>
    </xf>
    <xf numFmtId="0" fontId="0" fillId="3" borderId="1" xfId="0" applyFill="1" applyBorder="1" applyAlignment="1" applyProtection="1">
      <alignment horizontal="center" vertical="center" shrinkToFit="1"/>
      <protection locked="0"/>
    </xf>
    <xf numFmtId="0" fontId="2" fillId="3" borderId="1" xfId="2" applyFont="1" applyFill="1" applyBorder="1" applyAlignment="1" applyProtection="1">
      <alignment horizontal="center" vertical="center" shrinkToFit="1"/>
      <protection locked="0"/>
    </xf>
    <xf numFmtId="165" fontId="0" fillId="3" borderId="1" xfId="0" applyNumberFormat="1" applyFill="1" applyBorder="1" applyAlignment="1" applyProtection="1">
      <alignment horizontal="center" vertical="center"/>
      <protection locked="0"/>
    </xf>
    <xf numFmtId="44" fontId="0" fillId="0" borderId="1" xfId="1" applyFont="1" applyBorder="1"/>
    <xf numFmtId="0" fontId="10" fillId="0" borderId="0" xfId="0" applyFont="1"/>
    <xf numFmtId="0" fontId="0" fillId="3" borderId="1" xfId="0" applyFill="1" applyBorder="1" applyAlignment="1" applyProtection="1">
      <alignment horizontal="center"/>
      <protection locked="0"/>
    </xf>
    <xf numFmtId="0" fontId="6" fillId="0" borderId="0" xfId="0" applyFont="1" applyAlignment="1">
      <alignment vertical="top" wrapText="1"/>
    </xf>
    <xf numFmtId="0" fontId="0" fillId="0" borderId="2" xfId="0" applyBorder="1"/>
    <xf numFmtId="44" fontId="0" fillId="0" borderId="3" xfId="0" applyNumberFormat="1" applyBorder="1"/>
    <xf numFmtId="0" fontId="0" fillId="3" borderId="1" xfId="0" applyFill="1" applyBorder="1" applyAlignment="1" applyProtection="1">
      <alignment horizontal="center"/>
      <protection locked="0"/>
    </xf>
    <xf numFmtId="0" fontId="6" fillId="0" borderId="0" xfId="0" applyFont="1" applyBorder="1" applyAlignment="1">
      <alignment horizontal="left" wrapText="1"/>
    </xf>
    <xf numFmtId="0" fontId="6" fillId="0" borderId="0" xfId="0" quotePrefix="1"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top" wrapText="1"/>
    </xf>
    <xf numFmtId="0" fontId="12" fillId="0" borderId="0" xfId="0" applyFont="1" applyAlignment="1">
      <alignment horizontal="left" vertical="top" wrapText="1"/>
    </xf>
    <xf numFmtId="0" fontId="11" fillId="0" borderId="0" xfId="0" applyFont="1" applyAlignment="1">
      <alignment horizontal="center" vertical="center" wrapText="1"/>
    </xf>
    <xf numFmtId="0" fontId="8" fillId="0" borderId="0" xfId="0" applyFont="1" applyAlignment="1">
      <alignment horizontal="center"/>
    </xf>
    <xf numFmtId="14" fontId="9" fillId="0" borderId="1" xfId="0" applyNumberFormat="1" applyFont="1" applyBorder="1" applyAlignment="1">
      <alignment horizontal="center"/>
    </xf>
    <xf numFmtId="0" fontId="0" fillId="3" borderId="1" xfId="0" applyFill="1" applyBorder="1" applyAlignment="1" applyProtection="1">
      <alignment horizontal="center"/>
      <protection locked="0"/>
    </xf>
  </cellXfs>
  <cellStyles count="4">
    <cellStyle name="Standard" xfId="0" builtinId="0"/>
    <cellStyle name="Standard 2" xfId="3"/>
    <cellStyle name="Standard_Tabelle2" xfId="2"/>
    <cellStyle name="Währung" xfId="1" builtinId="4"/>
  </cellStyles>
  <dxfs count="0"/>
  <tableStyles count="0" defaultTableStyle="TableStyleMedium2" defaultPivotStyle="PivotStyleLight16"/>
  <colors>
    <mruColors>
      <color rgb="FFFFFF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showGridLines="0" tabSelected="1" zoomScaleNormal="100" workbookViewId="0">
      <selection activeCell="B3" sqref="B3:E3"/>
    </sheetView>
  </sheetViews>
  <sheetFormatPr baseColWidth="10" defaultRowHeight="14.4" x14ac:dyDescent="0.3"/>
  <cols>
    <col min="1" max="1" width="24.109375" customWidth="1"/>
    <col min="20" max="20" width="11.44140625" hidden="1" customWidth="1"/>
  </cols>
  <sheetData>
    <row r="1" spans="1:21" ht="27" customHeight="1" x14ac:dyDescent="0.4">
      <c r="A1" s="33" t="s">
        <v>47</v>
      </c>
      <c r="B1" s="33"/>
      <c r="C1" s="33"/>
      <c r="D1" s="33"/>
      <c r="E1" s="33"/>
      <c r="F1" s="33"/>
      <c r="G1" s="33"/>
      <c r="H1" s="33"/>
      <c r="I1" s="33"/>
      <c r="J1" s="33"/>
      <c r="K1" s="33"/>
      <c r="L1" s="33"/>
      <c r="M1" s="33"/>
      <c r="N1" s="33"/>
      <c r="O1" s="33"/>
      <c r="P1" s="33"/>
      <c r="Q1" s="33"/>
      <c r="R1" s="33"/>
      <c r="S1" s="33"/>
    </row>
    <row r="3" spans="1:21" ht="15" customHeight="1" x14ac:dyDescent="0.3">
      <c r="A3" s="12" t="s">
        <v>3</v>
      </c>
      <c r="B3" s="35"/>
      <c r="C3" s="35"/>
      <c r="D3" s="35"/>
      <c r="E3" s="35"/>
      <c r="I3" s="30" t="s">
        <v>50</v>
      </c>
      <c r="J3" s="30"/>
      <c r="K3" s="30"/>
      <c r="L3" s="30"/>
      <c r="M3" s="30"/>
      <c r="N3" s="30"/>
      <c r="O3" s="30"/>
      <c r="P3" s="30"/>
      <c r="Q3" s="30"/>
      <c r="R3" s="30"/>
      <c r="S3" s="30"/>
    </row>
    <row r="4" spans="1:21" ht="15" customHeight="1" x14ac:dyDescent="0.3">
      <c r="A4" s="12" t="s">
        <v>2</v>
      </c>
      <c r="B4" s="35"/>
      <c r="C4" s="35"/>
      <c r="D4" s="35"/>
      <c r="E4" s="35"/>
      <c r="G4" s="32" t="str">
        <f>IF(U11&amp;U12&amp;U13&amp;U14&amp;U15&amp;U16&amp;U17&amp;U18&amp;U19&amp;U20&amp;U21&amp;U22&amp;U23&amp;U24&amp;U25&amp;U26&amp;U27&amp;U28&amp;U29&amp;U30&lt;&gt;"","Bitte prüfen, ob alle Angaben vollständig sind.","")</f>
        <v/>
      </c>
      <c r="H4" s="32"/>
      <c r="I4" s="30"/>
      <c r="J4" s="30"/>
      <c r="K4" s="30"/>
      <c r="L4" s="30"/>
      <c r="M4" s="30"/>
      <c r="N4" s="30"/>
      <c r="O4" s="30"/>
      <c r="P4" s="30"/>
      <c r="Q4" s="30"/>
      <c r="R4" s="30"/>
      <c r="S4" s="30"/>
    </row>
    <row r="5" spans="1:21" ht="15" customHeight="1" x14ac:dyDescent="0.3">
      <c r="A5" s="12" t="s">
        <v>4</v>
      </c>
      <c r="B5" s="35"/>
      <c r="C5" s="35"/>
      <c r="D5" s="35"/>
      <c r="E5" s="35"/>
      <c r="G5" s="32"/>
      <c r="H5" s="32"/>
      <c r="I5" s="30"/>
      <c r="J5" s="30"/>
      <c r="K5" s="30"/>
      <c r="L5" s="30"/>
      <c r="M5" s="30"/>
      <c r="N5" s="30"/>
      <c r="O5" s="30"/>
      <c r="P5" s="30"/>
      <c r="Q5" s="30"/>
      <c r="R5" s="30"/>
      <c r="S5" s="30"/>
    </row>
    <row r="6" spans="1:21" ht="15" customHeight="1" x14ac:dyDescent="0.3">
      <c r="A6" s="12" t="s">
        <v>5</v>
      </c>
      <c r="B6" s="35"/>
      <c r="C6" s="35"/>
      <c r="D6" s="35"/>
      <c r="E6" s="35"/>
      <c r="G6" s="32"/>
      <c r="H6" s="32"/>
      <c r="I6" s="31" t="str">
        <f>IF($S31&gt;0,"Die Prüfungsgebühren in Höhe von " &amp;  TEXT($S31,"#") &amp; ",00 EUR habe ich auf das Konto des SHJJV (IBAN: DE08 2105 0170 0092 0445 77 bei der Förde-Sparkasse) überwiesen bzw. vom Verein überweisen lassen.","")</f>
        <v/>
      </c>
      <c r="J6" s="31"/>
      <c r="K6" s="31"/>
      <c r="L6" s="31"/>
      <c r="M6" s="31"/>
      <c r="N6" s="31"/>
      <c r="O6" s="31"/>
      <c r="P6" s="31"/>
      <c r="Q6" s="31"/>
      <c r="R6" s="31"/>
      <c r="S6" s="31"/>
    </row>
    <row r="7" spans="1:21" ht="15" customHeight="1" x14ac:dyDescent="0.3">
      <c r="A7" s="12"/>
      <c r="G7" s="32"/>
      <c r="H7" s="32"/>
      <c r="I7" s="31"/>
      <c r="J7" s="31"/>
      <c r="K7" s="31"/>
      <c r="L7" s="31"/>
      <c r="M7" s="31"/>
      <c r="N7" s="31"/>
      <c r="O7" s="31"/>
      <c r="P7" s="31"/>
      <c r="Q7" s="31"/>
      <c r="R7" s="31"/>
      <c r="S7" s="31"/>
    </row>
    <row r="8" spans="1:21" x14ac:dyDescent="0.3">
      <c r="A8" s="12" t="s">
        <v>6</v>
      </c>
      <c r="B8" s="34">
        <v>46179</v>
      </c>
      <c r="C8" s="34"/>
      <c r="D8" s="34"/>
      <c r="E8" s="34"/>
    </row>
    <row r="10" spans="1:21" ht="57.6" x14ac:dyDescent="0.3">
      <c r="A10" s="12" t="s">
        <v>18</v>
      </c>
      <c r="B10" s="2" t="s">
        <v>7</v>
      </c>
      <c r="C10" s="2" t="s">
        <v>8</v>
      </c>
      <c r="D10" s="2" t="s">
        <v>0</v>
      </c>
      <c r="E10" s="2" t="s">
        <v>9</v>
      </c>
      <c r="F10" s="3" t="s">
        <v>41</v>
      </c>
      <c r="G10" s="3" t="s">
        <v>11</v>
      </c>
      <c r="H10" s="3" t="s">
        <v>58</v>
      </c>
      <c r="I10" s="3" t="s">
        <v>12</v>
      </c>
      <c r="J10" s="3" t="s">
        <v>13</v>
      </c>
      <c r="K10" s="3" t="s">
        <v>14</v>
      </c>
      <c r="L10" s="3" t="s">
        <v>15</v>
      </c>
      <c r="M10" s="3" t="s">
        <v>10</v>
      </c>
      <c r="N10" s="3" t="s">
        <v>16</v>
      </c>
      <c r="O10" s="3" t="s">
        <v>45</v>
      </c>
      <c r="P10" s="3" t="s">
        <v>52</v>
      </c>
      <c r="Q10" s="3" t="s">
        <v>55</v>
      </c>
      <c r="R10" s="3" t="s">
        <v>59</v>
      </c>
      <c r="S10" s="3" t="s">
        <v>17</v>
      </c>
    </row>
    <row r="11" spans="1:21" x14ac:dyDescent="0.3">
      <c r="A11">
        <v>1</v>
      </c>
      <c r="B11" s="17"/>
      <c r="C11" s="17"/>
      <c r="D11" s="15" t="str">
        <f t="shared" ref="D11" si="0">IF(AND(B11&lt;&gt;"",B$3&lt;&gt;""),B$3,"")</f>
        <v/>
      </c>
      <c r="E11" s="19"/>
      <c r="F11" s="19"/>
      <c r="G11" s="18"/>
      <c r="H11" s="18" t="str">
        <f t="shared" ref="H11" si="1">IF(G11&lt;&gt;"",IF(OR(G11="1. Dan",G11="2. Dan",G11="3. Dan"),"","nicht erforderlich"),"")</f>
        <v/>
      </c>
      <c r="I11" s="14" t="str">
        <f t="shared" ref="I11" si="2">IF(AND(E11&lt;&gt;"",G11&lt;&gt;""),IF(VLOOKUP(G11,hm,3,FALSE)&gt;=E11,"ja","nein"),"")</f>
        <v/>
      </c>
      <c r="J11" s="14" t="str">
        <f t="shared" ref="J11" si="3">IF(AND(F11&lt;&gt;"",G11&lt;&gt;""),IF(VLOOKUP(G11,hm,5,FALSE)&gt;=F11-14,"ja","nein"),"")</f>
        <v/>
      </c>
      <c r="K11" s="16"/>
      <c r="L11" s="16"/>
      <c r="M11" s="17" t="str">
        <f t="shared" ref="M11" si="4">IF(G11&lt;&gt;"",IF(VLOOKUP(G11,hm,6,FALSE)=FALSE,"nicht erforderlich",""),"")</f>
        <v/>
      </c>
      <c r="N11" s="17" t="str">
        <f t="shared" ref="N11" si="5">IF(G11&lt;&gt;"",IF(VLOOKUP(G11,hm,7,FALSE)=FALSE,"nicht erforderlich",""),"")</f>
        <v/>
      </c>
      <c r="O11" s="17" t="str">
        <f t="shared" ref="O11" si="6">IF(G11&lt;&gt;"",IF(VLOOKUP(G11,hm,8,FALSE)=FALSE,"nicht erforderlich",""),"")</f>
        <v/>
      </c>
      <c r="P11" s="16"/>
      <c r="Q11" s="26"/>
      <c r="R11" s="26"/>
      <c r="S11" s="20" t="str">
        <f t="shared" ref="S11" si="7">IF(G11&lt;&gt;"",VLOOKUP(G11,hm,9,FALSE),"")</f>
        <v/>
      </c>
      <c r="T11" t="str">
        <f t="shared" ref="T11:T30" si="8">B11&amp;C11&amp;E11&amp;F11&amp;G11&amp;H11&amp;L11&amp;M11&amp;N11&amp;P11&amp;O11&amp;R11&amp;K11</f>
        <v/>
      </c>
      <c r="U11" s="21" t="str">
        <f>IF(AND(T11&lt;&gt;"",
 OR(
  AND(OR(G11="2. Kyu",G11="1. Kyu"),
      OR(B11="",C11="",E11="",F11="",K11="",L11="",P11="")
  ),
  AND(G11="1. Dan",
      OR(B11="",C11="",E11="",F11="",H11="",K11="",L11="",M11="",N11="",O11="",P11="")
  ),
  AND(OR(G11="2. Dan",G11="3. Dan"),
      OR(B11="",C11="",E11="",F11="",H11="",K11="",L11="",M11="",O11="",P11="")
  ),
  AND(OR(G11="4. Dan",G11="5. Dan"),
      OR(B11="",C11="",E11="",F11="",K11="",L11="",M11="",O11="",P11="")
  ),
  G11=""
     )),
 "Angaben bitte ergänzen","")</f>
        <v/>
      </c>
    </row>
    <row r="12" spans="1:21" x14ac:dyDescent="0.3">
      <c r="A12">
        <v>2</v>
      </c>
      <c r="B12" s="17"/>
      <c r="C12" s="17"/>
      <c r="D12" s="15" t="str">
        <f t="shared" ref="D12:D30" si="9">IF(AND(B12&lt;&gt;"",B$3&lt;&gt;""),B$3,"")</f>
        <v/>
      </c>
      <c r="E12" s="19"/>
      <c r="F12" s="19"/>
      <c r="G12" s="18"/>
      <c r="H12" s="18" t="str">
        <f t="shared" ref="H12:H30" si="10">IF(G12&lt;&gt;"",IF(OR(G12="1. Dan",G12="2. Dan",G12="3. Dan"),"","nicht erforderlich"),"")</f>
        <v/>
      </c>
      <c r="I12" s="14" t="str">
        <f t="shared" ref="I12:I30" si="11">IF(AND(E12&lt;&gt;"",G12&lt;&gt;""),IF(VLOOKUP(G12,hm,3,FALSE)&gt;=E12,"ja","nein"),"")</f>
        <v/>
      </c>
      <c r="J12" s="14" t="str">
        <f t="shared" ref="J12:J30" si="12">IF(AND(F12&lt;&gt;"",G12&lt;&gt;""),IF(VLOOKUP(G12,hm,5,FALSE)&gt;=F12-14,"ja","nein"),"")</f>
        <v/>
      </c>
      <c r="K12" s="16"/>
      <c r="L12" s="16"/>
      <c r="M12" s="17" t="str">
        <f t="shared" ref="M12:M30" si="13">IF(G12&lt;&gt;"",IF(VLOOKUP(G12,hm,6,FALSE)=FALSE,"nicht erforderlich",""),"")</f>
        <v/>
      </c>
      <c r="N12" s="17" t="str">
        <f t="shared" ref="N12:N30" si="14">IF(G12&lt;&gt;"",IF(VLOOKUP(G12,hm,7,FALSE)=FALSE,"nicht erforderlich",""),"")</f>
        <v/>
      </c>
      <c r="O12" s="17" t="str">
        <f t="shared" ref="O12:O30" si="15">IF(G12&lt;&gt;"",IF(VLOOKUP(G12,hm,8,FALSE)=FALSE,"nicht erforderlich",""),"")</f>
        <v/>
      </c>
      <c r="P12" s="16"/>
      <c r="Q12" s="26"/>
      <c r="R12" s="22"/>
      <c r="S12" s="20" t="str">
        <f>IF(G12&lt;&gt;"",VLOOKUP(G12,hm,9,FALSE),"")</f>
        <v/>
      </c>
      <c r="T12" t="str">
        <f t="shared" si="8"/>
        <v/>
      </c>
      <c r="U12" s="21" t="str">
        <f t="shared" ref="U12:U30" si="16">IF(AND(T12&lt;&gt;"",
 OR(
  AND(OR(G12="2. Kyu",G12="1. Kyu"),
      OR(B12="",C12="",E12="",F12="",K12="",L12="",P12="")
  ),
  AND(G12="1. Dan",
      OR(B12="",C12="",E12="",F12="",H12="",K12="",L12="",M12="",N12="",O12="",P12="")
  ),
  AND(OR(G12="2. Dan",G12="3. Dan"),
      OR(B12="",C12="",E12="",F12="",H12="",K12="",L12="",M12="",O12="",P12="")
  ),
  AND(OR(G12="4. Dan",G12="5. Dan"),
      OR(B12="",C12="",E12="",F12="",K12="",L12="",M12="",O12="",P12="")
  ),
  G12=""
     )),
 "Angaben bitte ergänzen","")</f>
        <v/>
      </c>
    </row>
    <row r="13" spans="1:21" x14ac:dyDescent="0.3">
      <c r="A13">
        <v>3</v>
      </c>
      <c r="B13" s="17"/>
      <c r="C13" s="17"/>
      <c r="D13" s="15" t="str">
        <f t="shared" si="9"/>
        <v/>
      </c>
      <c r="E13" s="19"/>
      <c r="F13" s="19"/>
      <c r="G13" s="18"/>
      <c r="H13" s="18" t="str">
        <f t="shared" si="10"/>
        <v/>
      </c>
      <c r="I13" s="14" t="str">
        <f t="shared" si="11"/>
        <v/>
      </c>
      <c r="J13" s="14" t="str">
        <f t="shared" si="12"/>
        <v/>
      </c>
      <c r="K13" s="16"/>
      <c r="L13" s="16"/>
      <c r="M13" s="17" t="str">
        <f t="shared" si="13"/>
        <v/>
      </c>
      <c r="N13" s="17" t="str">
        <f t="shared" si="14"/>
        <v/>
      </c>
      <c r="O13" s="17" t="str">
        <f t="shared" si="15"/>
        <v/>
      </c>
      <c r="P13" s="16"/>
      <c r="Q13" s="26"/>
      <c r="R13" s="22"/>
      <c r="S13" s="20" t="str">
        <f>IF(G13&lt;&gt;"",VLOOKUP(G13,hm,9,FALSE),"")</f>
        <v/>
      </c>
      <c r="T13" t="str">
        <f t="shared" si="8"/>
        <v/>
      </c>
      <c r="U13" s="21" t="str">
        <f t="shared" si="16"/>
        <v/>
      </c>
    </row>
    <row r="14" spans="1:21" x14ac:dyDescent="0.3">
      <c r="A14">
        <v>4</v>
      </c>
      <c r="B14" s="17"/>
      <c r="C14" s="17"/>
      <c r="D14" s="15" t="str">
        <f t="shared" si="9"/>
        <v/>
      </c>
      <c r="E14" s="19"/>
      <c r="F14" s="19"/>
      <c r="G14" s="18"/>
      <c r="H14" s="18" t="str">
        <f t="shared" si="10"/>
        <v/>
      </c>
      <c r="I14" s="14" t="str">
        <f t="shared" si="11"/>
        <v/>
      </c>
      <c r="J14" s="14" t="str">
        <f t="shared" si="12"/>
        <v/>
      </c>
      <c r="K14" s="16"/>
      <c r="L14" s="16"/>
      <c r="M14" s="17" t="str">
        <f t="shared" si="13"/>
        <v/>
      </c>
      <c r="N14" s="17" t="str">
        <f t="shared" si="14"/>
        <v/>
      </c>
      <c r="O14" s="17" t="str">
        <f t="shared" si="15"/>
        <v/>
      </c>
      <c r="P14" s="16"/>
      <c r="Q14" s="26"/>
      <c r="R14" s="22"/>
      <c r="S14" s="20" t="str">
        <f>IF(G14&lt;&gt;"",VLOOKUP(G14,hm,9,FALSE),"")</f>
        <v/>
      </c>
      <c r="T14" t="str">
        <f t="shared" si="8"/>
        <v/>
      </c>
      <c r="U14" s="21" t="str">
        <f t="shared" si="16"/>
        <v/>
      </c>
    </row>
    <row r="15" spans="1:21" x14ac:dyDescent="0.3">
      <c r="A15">
        <v>5</v>
      </c>
      <c r="B15" s="17"/>
      <c r="C15" s="17"/>
      <c r="D15" s="15" t="str">
        <f t="shared" si="9"/>
        <v/>
      </c>
      <c r="E15" s="19"/>
      <c r="F15" s="19"/>
      <c r="G15" s="18"/>
      <c r="H15" s="18" t="str">
        <f t="shared" si="10"/>
        <v/>
      </c>
      <c r="I15" s="14" t="str">
        <f t="shared" si="11"/>
        <v/>
      </c>
      <c r="J15" s="14" t="str">
        <f t="shared" si="12"/>
        <v/>
      </c>
      <c r="K15" s="16"/>
      <c r="L15" s="16"/>
      <c r="M15" s="17" t="str">
        <f t="shared" si="13"/>
        <v/>
      </c>
      <c r="N15" s="17" t="str">
        <f t="shared" si="14"/>
        <v/>
      </c>
      <c r="O15" s="17" t="str">
        <f t="shared" si="15"/>
        <v/>
      </c>
      <c r="P15" s="16"/>
      <c r="Q15" s="26"/>
      <c r="R15" s="22"/>
      <c r="S15" s="20" t="str">
        <f>IF(G15&lt;&gt;"",VLOOKUP(G15,hm,9,FALSE),"")</f>
        <v/>
      </c>
      <c r="T15" t="str">
        <f t="shared" si="8"/>
        <v/>
      </c>
      <c r="U15" s="21" t="str">
        <f t="shared" si="16"/>
        <v/>
      </c>
    </row>
    <row r="16" spans="1:21" x14ac:dyDescent="0.3">
      <c r="A16">
        <v>6</v>
      </c>
      <c r="B16" s="17"/>
      <c r="C16" s="17"/>
      <c r="D16" s="15" t="str">
        <f t="shared" si="9"/>
        <v/>
      </c>
      <c r="E16" s="19"/>
      <c r="F16" s="19"/>
      <c r="G16" s="18"/>
      <c r="H16" s="18" t="str">
        <f t="shared" si="10"/>
        <v/>
      </c>
      <c r="I16" s="14" t="str">
        <f t="shared" si="11"/>
        <v/>
      </c>
      <c r="J16" s="14" t="str">
        <f t="shared" si="12"/>
        <v/>
      </c>
      <c r="K16" s="16"/>
      <c r="L16" s="16"/>
      <c r="M16" s="17" t="str">
        <f t="shared" si="13"/>
        <v/>
      </c>
      <c r="N16" s="17" t="str">
        <f t="shared" si="14"/>
        <v/>
      </c>
      <c r="O16" s="17" t="str">
        <f t="shared" si="15"/>
        <v/>
      </c>
      <c r="P16" s="16"/>
      <c r="Q16" s="26"/>
      <c r="R16" s="22"/>
      <c r="S16" s="20" t="str">
        <f>IF(G16&lt;&gt;"",VLOOKUP(G16,hm,9,FALSE),"")</f>
        <v/>
      </c>
      <c r="T16" t="str">
        <f t="shared" si="8"/>
        <v/>
      </c>
      <c r="U16" s="21" t="str">
        <f t="shared" si="16"/>
        <v/>
      </c>
    </row>
    <row r="17" spans="1:21" x14ac:dyDescent="0.3">
      <c r="A17">
        <v>7</v>
      </c>
      <c r="B17" s="17"/>
      <c r="C17" s="17"/>
      <c r="D17" s="15" t="str">
        <f t="shared" si="9"/>
        <v/>
      </c>
      <c r="E17" s="19"/>
      <c r="F17" s="19"/>
      <c r="G17" s="18"/>
      <c r="H17" s="18" t="str">
        <f t="shared" si="10"/>
        <v/>
      </c>
      <c r="I17" s="14" t="str">
        <f t="shared" si="11"/>
        <v/>
      </c>
      <c r="J17" s="14" t="str">
        <f t="shared" si="12"/>
        <v/>
      </c>
      <c r="K17" s="16"/>
      <c r="L17" s="16"/>
      <c r="M17" s="17" t="str">
        <f t="shared" si="13"/>
        <v/>
      </c>
      <c r="N17" s="17" t="str">
        <f t="shared" si="14"/>
        <v/>
      </c>
      <c r="O17" s="17" t="str">
        <f t="shared" si="15"/>
        <v/>
      </c>
      <c r="P17" s="16"/>
      <c r="Q17" s="26"/>
      <c r="R17" s="22"/>
      <c r="S17" s="20" t="str">
        <f>IF(G17&lt;&gt;"",VLOOKUP(G17,hm,9,FALSE),"")</f>
        <v/>
      </c>
      <c r="T17" t="str">
        <f t="shared" si="8"/>
        <v/>
      </c>
      <c r="U17" s="21" t="str">
        <f t="shared" si="16"/>
        <v/>
      </c>
    </row>
    <row r="18" spans="1:21" x14ac:dyDescent="0.3">
      <c r="A18">
        <v>8</v>
      </c>
      <c r="B18" s="17"/>
      <c r="C18" s="17"/>
      <c r="D18" s="15" t="str">
        <f t="shared" si="9"/>
        <v/>
      </c>
      <c r="E18" s="19"/>
      <c r="F18" s="19"/>
      <c r="G18" s="18"/>
      <c r="H18" s="18" t="str">
        <f t="shared" si="10"/>
        <v/>
      </c>
      <c r="I18" s="14" t="str">
        <f t="shared" si="11"/>
        <v/>
      </c>
      <c r="J18" s="14" t="str">
        <f t="shared" si="12"/>
        <v/>
      </c>
      <c r="K18" s="16"/>
      <c r="L18" s="16"/>
      <c r="M18" s="17" t="str">
        <f t="shared" si="13"/>
        <v/>
      </c>
      <c r="N18" s="17" t="str">
        <f t="shared" si="14"/>
        <v/>
      </c>
      <c r="O18" s="17" t="str">
        <f t="shared" si="15"/>
        <v/>
      </c>
      <c r="P18" s="16"/>
      <c r="Q18" s="26"/>
      <c r="R18" s="22"/>
      <c r="S18" s="20" t="str">
        <f>IF(G18&lt;&gt;"",VLOOKUP(G18,hm,9,FALSE),"")</f>
        <v/>
      </c>
      <c r="T18" t="str">
        <f t="shared" si="8"/>
        <v/>
      </c>
      <c r="U18" s="21" t="str">
        <f t="shared" si="16"/>
        <v/>
      </c>
    </row>
    <row r="19" spans="1:21" x14ac:dyDescent="0.3">
      <c r="A19">
        <v>9</v>
      </c>
      <c r="B19" s="17"/>
      <c r="C19" s="17"/>
      <c r="D19" s="15" t="str">
        <f t="shared" si="9"/>
        <v/>
      </c>
      <c r="E19" s="19"/>
      <c r="F19" s="19"/>
      <c r="G19" s="18"/>
      <c r="H19" s="18" t="str">
        <f t="shared" si="10"/>
        <v/>
      </c>
      <c r="I19" s="14" t="str">
        <f t="shared" si="11"/>
        <v/>
      </c>
      <c r="J19" s="14" t="str">
        <f t="shared" si="12"/>
        <v/>
      </c>
      <c r="K19" s="16"/>
      <c r="L19" s="16"/>
      <c r="M19" s="17" t="str">
        <f t="shared" si="13"/>
        <v/>
      </c>
      <c r="N19" s="17" t="str">
        <f t="shared" si="14"/>
        <v/>
      </c>
      <c r="O19" s="17" t="str">
        <f t="shared" si="15"/>
        <v/>
      </c>
      <c r="P19" s="16"/>
      <c r="Q19" s="26"/>
      <c r="R19" s="22"/>
      <c r="S19" s="20" t="str">
        <f>IF(G19&lt;&gt;"",VLOOKUP(G19,hm,9,FALSE),"")</f>
        <v/>
      </c>
      <c r="T19" t="str">
        <f t="shared" si="8"/>
        <v/>
      </c>
      <c r="U19" s="21" t="str">
        <f t="shared" si="16"/>
        <v/>
      </c>
    </row>
    <row r="20" spans="1:21" x14ac:dyDescent="0.3">
      <c r="A20">
        <v>10</v>
      </c>
      <c r="B20" s="17"/>
      <c r="C20" s="17"/>
      <c r="D20" s="15" t="str">
        <f t="shared" si="9"/>
        <v/>
      </c>
      <c r="E20" s="19"/>
      <c r="F20" s="19"/>
      <c r="G20" s="18"/>
      <c r="H20" s="18" t="str">
        <f t="shared" si="10"/>
        <v/>
      </c>
      <c r="I20" s="14" t="str">
        <f t="shared" si="11"/>
        <v/>
      </c>
      <c r="J20" s="14" t="str">
        <f t="shared" si="12"/>
        <v/>
      </c>
      <c r="K20" s="16"/>
      <c r="L20" s="16"/>
      <c r="M20" s="17" t="str">
        <f t="shared" si="13"/>
        <v/>
      </c>
      <c r="N20" s="17" t="str">
        <f t="shared" si="14"/>
        <v/>
      </c>
      <c r="O20" s="17" t="str">
        <f t="shared" si="15"/>
        <v/>
      </c>
      <c r="P20" s="16"/>
      <c r="Q20" s="26"/>
      <c r="R20" s="22"/>
      <c r="S20" s="20" t="str">
        <f>IF(G20&lt;&gt;"",VLOOKUP(G20,hm,9,FALSE),"")</f>
        <v/>
      </c>
      <c r="T20" t="str">
        <f t="shared" si="8"/>
        <v/>
      </c>
      <c r="U20" s="21" t="str">
        <f t="shared" si="16"/>
        <v/>
      </c>
    </row>
    <row r="21" spans="1:21" x14ac:dyDescent="0.3">
      <c r="A21">
        <v>11</v>
      </c>
      <c r="B21" s="17"/>
      <c r="C21" s="17"/>
      <c r="D21" s="15" t="str">
        <f t="shared" si="9"/>
        <v/>
      </c>
      <c r="E21" s="19"/>
      <c r="F21" s="19"/>
      <c r="G21" s="18"/>
      <c r="H21" s="18" t="str">
        <f t="shared" si="10"/>
        <v/>
      </c>
      <c r="I21" s="14" t="str">
        <f t="shared" si="11"/>
        <v/>
      </c>
      <c r="J21" s="14" t="str">
        <f t="shared" si="12"/>
        <v/>
      </c>
      <c r="K21" s="16"/>
      <c r="L21" s="16"/>
      <c r="M21" s="17" t="str">
        <f t="shared" si="13"/>
        <v/>
      </c>
      <c r="N21" s="17" t="str">
        <f t="shared" si="14"/>
        <v/>
      </c>
      <c r="O21" s="17" t="str">
        <f t="shared" si="15"/>
        <v/>
      </c>
      <c r="P21" s="16"/>
      <c r="Q21" s="26"/>
      <c r="R21" s="22"/>
      <c r="S21" s="20" t="str">
        <f>IF(G21&lt;&gt;"",VLOOKUP(G21,hm,9,FALSE),"")</f>
        <v/>
      </c>
      <c r="T21" t="str">
        <f t="shared" si="8"/>
        <v/>
      </c>
      <c r="U21" s="21" t="str">
        <f t="shared" si="16"/>
        <v/>
      </c>
    </row>
    <row r="22" spans="1:21" x14ac:dyDescent="0.3">
      <c r="A22">
        <v>12</v>
      </c>
      <c r="B22" s="17"/>
      <c r="C22" s="17"/>
      <c r="D22" s="15" t="str">
        <f t="shared" si="9"/>
        <v/>
      </c>
      <c r="E22" s="19"/>
      <c r="F22" s="19"/>
      <c r="G22" s="18"/>
      <c r="H22" s="18" t="str">
        <f t="shared" si="10"/>
        <v/>
      </c>
      <c r="I22" s="14" t="str">
        <f t="shared" si="11"/>
        <v/>
      </c>
      <c r="J22" s="14" t="str">
        <f t="shared" si="12"/>
        <v/>
      </c>
      <c r="K22" s="16"/>
      <c r="L22" s="16"/>
      <c r="M22" s="17" t="str">
        <f t="shared" si="13"/>
        <v/>
      </c>
      <c r="N22" s="17" t="str">
        <f t="shared" si="14"/>
        <v/>
      </c>
      <c r="O22" s="17" t="str">
        <f t="shared" si="15"/>
        <v/>
      </c>
      <c r="P22" s="16"/>
      <c r="Q22" s="26"/>
      <c r="R22" s="22"/>
      <c r="S22" s="20" t="str">
        <f>IF(G22&lt;&gt;"",VLOOKUP(G22,hm,9,FALSE),"")</f>
        <v/>
      </c>
      <c r="T22" t="str">
        <f t="shared" si="8"/>
        <v/>
      </c>
      <c r="U22" s="21" t="str">
        <f t="shared" si="16"/>
        <v/>
      </c>
    </row>
    <row r="23" spans="1:21" x14ac:dyDescent="0.3">
      <c r="A23">
        <v>13</v>
      </c>
      <c r="B23" s="17"/>
      <c r="C23" s="17"/>
      <c r="D23" s="15" t="str">
        <f t="shared" si="9"/>
        <v/>
      </c>
      <c r="E23" s="19"/>
      <c r="F23" s="19"/>
      <c r="G23" s="18"/>
      <c r="H23" s="18" t="str">
        <f t="shared" si="10"/>
        <v/>
      </c>
      <c r="I23" s="14" t="str">
        <f t="shared" si="11"/>
        <v/>
      </c>
      <c r="J23" s="14" t="str">
        <f t="shared" si="12"/>
        <v/>
      </c>
      <c r="K23" s="16"/>
      <c r="L23" s="16"/>
      <c r="M23" s="17" t="str">
        <f t="shared" si="13"/>
        <v/>
      </c>
      <c r="N23" s="17" t="str">
        <f t="shared" si="14"/>
        <v/>
      </c>
      <c r="O23" s="17" t="str">
        <f t="shared" si="15"/>
        <v/>
      </c>
      <c r="P23" s="16"/>
      <c r="Q23" s="26"/>
      <c r="R23" s="22"/>
      <c r="S23" s="20" t="str">
        <f>IF(G23&lt;&gt;"",VLOOKUP(G23,hm,9,FALSE),"")</f>
        <v/>
      </c>
      <c r="T23" t="str">
        <f t="shared" si="8"/>
        <v/>
      </c>
      <c r="U23" s="21" t="str">
        <f t="shared" si="16"/>
        <v/>
      </c>
    </row>
    <row r="24" spans="1:21" x14ac:dyDescent="0.3">
      <c r="A24">
        <v>14</v>
      </c>
      <c r="B24" s="17"/>
      <c r="C24" s="17"/>
      <c r="D24" s="15" t="str">
        <f t="shared" si="9"/>
        <v/>
      </c>
      <c r="E24" s="19"/>
      <c r="F24" s="19"/>
      <c r="G24" s="18"/>
      <c r="H24" s="18" t="str">
        <f t="shared" si="10"/>
        <v/>
      </c>
      <c r="I24" s="14" t="str">
        <f t="shared" si="11"/>
        <v/>
      </c>
      <c r="J24" s="14" t="str">
        <f t="shared" si="12"/>
        <v/>
      </c>
      <c r="K24" s="16"/>
      <c r="L24" s="16"/>
      <c r="M24" s="17" t="str">
        <f t="shared" si="13"/>
        <v/>
      </c>
      <c r="N24" s="17" t="str">
        <f t="shared" si="14"/>
        <v/>
      </c>
      <c r="O24" s="17" t="str">
        <f t="shared" si="15"/>
        <v/>
      </c>
      <c r="P24" s="16"/>
      <c r="Q24" s="26"/>
      <c r="R24" s="22"/>
      <c r="S24" s="20" t="str">
        <f>IF(G24&lt;&gt;"",VLOOKUP(G24,hm,9,FALSE),"")</f>
        <v/>
      </c>
      <c r="T24" t="str">
        <f t="shared" si="8"/>
        <v/>
      </c>
      <c r="U24" s="21" t="str">
        <f t="shared" si="16"/>
        <v/>
      </c>
    </row>
    <row r="25" spans="1:21" x14ac:dyDescent="0.3">
      <c r="A25">
        <v>15</v>
      </c>
      <c r="B25" s="17"/>
      <c r="C25" s="17"/>
      <c r="D25" s="15" t="str">
        <f t="shared" si="9"/>
        <v/>
      </c>
      <c r="E25" s="19"/>
      <c r="F25" s="19"/>
      <c r="G25" s="18"/>
      <c r="H25" s="18" t="str">
        <f t="shared" si="10"/>
        <v/>
      </c>
      <c r="I25" s="14" t="str">
        <f t="shared" si="11"/>
        <v/>
      </c>
      <c r="J25" s="14" t="str">
        <f t="shared" si="12"/>
        <v/>
      </c>
      <c r="K25" s="16"/>
      <c r="L25" s="16"/>
      <c r="M25" s="17" t="str">
        <f t="shared" si="13"/>
        <v/>
      </c>
      <c r="N25" s="17" t="str">
        <f t="shared" si="14"/>
        <v/>
      </c>
      <c r="O25" s="17" t="str">
        <f t="shared" si="15"/>
        <v/>
      </c>
      <c r="P25" s="16"/>
      <c r="Q25" s="26"/>
      <c r="R25" s="22"/>
      <c r="S25" s="20" t="str">
        <f>IF(G25&lt;&gt;"",VLOOKUP(G25,hm,9,FALSE),"")</f>
        <v/>
      </c>
      <c r="T25" t="str">
        <f t="shared" si="8"/>
        <v/>
      </c>
      <c r="U25" s="21" t="str">
        <f t="shared" si="16"/>
        <v/>
      </c>
    </row>
    <row r="26" spans="1:21" x14ac:dyDescent="0.3">
      <c r="A26">
        <v>16</v>
      </c>
      <c r="B26" s="17"/>
      <c r="C26" s="17"/>
      <c r="D26" s="15" t="str">
        <f t="shared" si="9"/>
        <v/>
      </c>
      <c r="E26" s="19"/>
      <c r="F26" s="19"/>
      <c r="G26" s="18"/>
      <c r="H26" s="18" t="str">
        <f t="shared" si="10"/>
        <v/>
      </c>
      <c r="I26" s="14" t="str">
        <f t="shared" si="11"/>
        <v/>
      </c>
      <c r="J26" s="14" t="str">
        <f t="shared" si="12"/>
        <v/>
      </c>
      <c r="K26" s="16"/>
      <c r="L26" s="16"/>
      <c r="M26" s="17" t="str">
        <f t="shared" si="13"/>
        <v/>
      </c>
      <c r="N26" s="17" t="str">
        <f t="shared" si="14"/>
        <v/>
      </c>
      <c r="O26" s="17" t="str">
        <f t="shared" si="15"/>
        <v/>
      </c>
      <c r="P26" s="16"/>
      <c r="Q26" s="26"/>
      <c r="R26" s="22"/>
      <c r="S26" s="20" t="str">
        <f>IF(G26&lt;&gt;"",VLOOKUP(G26,hm,9,FALSE),"")</f>
        <v/>
      </c>
      <c r="T26" t="str">
        <f t="shared" si="8"/>
        <v/>
      </c>
      <c r="U26" s="21" t="str">
        <f t="shared" si="16"/>
        <v/>
      </c>
    </row>
    <row r="27" spans="1:21" x14ac:dyDescent="0.3">
      <c r="A27">
        <v>17</v>
      </c>
      <c r="B27" s="17"/>
      <c r="C27" s="17"/>
      <c r="D27" s="15" t="str">
        <f t="shared" si="9"/>
        <v/>
      </c>
      <c r="E27" s="19"/>
      <c r="F27" s="19"/>
      <c r="G27" s="18"/>
      <c r="H27" s="18" t="str">
        <f t="shared" si="10"/>
        <v/>
      </c>
      <c r="I27" s="14" t="str">
        <f t="shared" si="11"/>
        <v/>
      </c>
      <c r="J27" s="14" t="str">
        <f t="shared" si="12"/>
        <v/>
      </c>
      <c r="K27" s="16"/>
      <c r="L27" s="16"/>
      <c r="M27" s="17" t="str">
        <f t="shared" si="13"/>
        <v/>
      </c>
      <c r="N27" s="17" t="str">
        <f t="shared" si="14"/>
        <v/>
      </c>
      <c r="O27" s="17" t="str">
        <f t="shared" si="15"/>
        <v/>
      </c>
      <c r="P27" s="16"/>
      <c r="Q27" s="26"/>
      <c r="R27" s="22"/>
      <c r="S27" s="20" t="str">
        <f>IF(G27&lt;&gt;"",VLOOKUP(G27,hm,9,FALSE),"")</f>
        <v/>
      </c>
      <c r="T27" t="str">
        <f t="shared" si="8"/>
        <v/>
      </c>
      <c r="U27" s="21" t="str">
        <f t="shared" si="16"/>
        <v/>
      </c>
    </row>
    <row r="28" spans="1:21" x14ac:dyDescent="0.3">
      <c r="A28">
        <v>18</v>
      </c>
      <c r="B28" s="17"/>
      <c r="C28" s="17"/>
      <c r="D28" s="15" t="str">
        <f t="shared" si="9"/>
        <v/>
      </c>
      <c r="E28" s="19"/>
      <c r="F28" s="19"/>
      <c r="G28" s="18"/>
      <c r="H28" s="18" t="str">
        <f t="shared" si="10"/>
        <v/>
      </c>
      <c r="I28" s="14" t="str">
        <f t="shared" si="11"/>
        <v/>
      </c>
      <c r="J28" s="14" t="str">
        <f t="shared" si="12"/>
        <v/>
      </c>
      <c r="K28" s="16"/>
      <c r="L28" s="16"/>
      <c r="M28" s="17" t="str">
        <f t="shared" si="13"/>
        <v/>
      </c>
      <c r="N28" s="17" t="str">
        <f t="shared" si="14"/>
        <v/>
      </c>
      <c r="O28" s="17" t="str">
        <f t="shared" si="15"/>
        <v/>
      </c>
      <c r="P28" s="16"/>
      <c r="Q28" s="26"/>
      <c r="R28" s="22"/>
      <c r="S28" s="20" t="str">
        <f>IF(G28&lt;&gt;"",VLOOKUP(G28,hm,9,FALSE),"")</f>
        <v/>
      </c>
      <c r="T28" t="str">
        <f t="shared" si="8"/>
        <v/>
      </c>
      <c r="U28" s="21" t="str">
        <f t="shared" si="16"/>
        <v/>
      </c>
    </row>
    <row r="29" spans="1:21" x14ac:dyDescent="0.3">
      <c r="A29">
        <v>19</v>
      </c>
      <c r="B29" s="17"/>
      <c r="C29" s="17"/>
      <c r="D29" s="15" t="str">
        <f t="shared" si="9"/>
        <v/>
      </c>
      <c r="E29" s="19"/>
      <c r="F29" s="19"/>
      <c r="G29" s="18"/>
      <c r="H29" s="18" t="str">
        <f t="shared" si="10"/>
        <v/>
      </c>
      <c r="I29" s="14" t="str">
        <f t="shared" si="11"/>
        <v/>
      </c>
      <c r="J29" s="14" t="str">
        <f t="shared" si="12"/>
        <v/>
      </c>
      <c r="K29" s="16"/>
      <c r="L29" s="16"/>
      <c r="M29" s="17" t="str">
        <f t="shared" si="13"/>
        <v/>
      </c>
      <c r="N29" s="17" t="str">
        <f t="shared" si="14"/>
        <v/>
      </c>
      <c r="O29" s="17" t="str">
        <f t="shared" si="15"/>
        <v/>
      </c>
      <c r="P29" s="16"/>
      <c r="Q29" s="26"/>
      <c r="R29" s="22"/>
      <c r="S29" s="20" t="str">
        <f>IF(G29&lt;&gt;"",VLOOKUP(G29,hm,9,FALSE),"")</f>
        <v/>
      </c>
      <c r="T29" t="str">
        <f t="shared" si="8"/>
        <v/>
      </c>
      <c r="U29" s="21" t="str">
        <f t="shared" si="16"/>
        <v/>
      </c>
    </row>
    <row r="30" spans="1:21" x14ac:dyDescent="0.3">
      <c r="A30">
        <v>20</v>
      </c>
      <c r="B30" s="17"/>
      <c r="C30" s="17"/>
      <c r="D30" s="15" t="str">
        <f t="shared" si="9"/>
        <v/>
      </c>
      <c r="E30" s="19"/>
      <c r="F30" s="19"/>
      <c r="G30" s="18"/>
      <c r="H30" s="18" t="str">
        <f t="shared" si="10"/>
        <v/>
      </c>
      <c r="I30" s="14" t="str">
        <f t="shared" si="11"/>
        <v/>
      </c>
      <c r="J30" s="14" t="str">
        <f t="shared" si="12"/>
        <v/>
      </c>
      <c r="K30" s="16"/>
      <c r="L30" s="16"/>
      <c r="M30" s="17" t="str">
        <f t="shared" si="13"/>
        <v/>
      </c>
      <c r="N30" s="17" t="str">
        <f t="shared" si="14"/>
        <v/>
      </c>
      <c r="O30" s="17" t="str">
        <f t="shared" si="15"/>
        <v/>
      </c>
      <c r="P30" s="16"/>
      <c r="Q30" s="26"/>
      <c r="R30" s="22"/>
      <c r="S30" s="20" t="str">
        <f>IF(G30&lt;&gt;"",VLOOKUP(G30,hm,9,FALSE),"")</f>
        <v/>
      </c>
      <c r="T30" t="str">
        <f t="shared" si="8"/>
        <v/>
      </c>
      <c r="U30" s="21" t="str">
        <f t="shared" si="16"/>
        <v/>
      </c>
    </row>
    <row r="31" spans="1:21" ht="15" thickBot="1" x14ac:dyDescent="0.35">
      <c r="B31" s="24"/>
      <c r="C31" s="24"/>
      <c r="D31" s="24"/>
      <c r="E31" s="24"/>
      <c r="F31" s="24"/>
      <c r="G31" s="24"/>
      <c r="H31" s="24"/>
      <c r="I31" s="24"/>
      <c r="J31" s="24"/>
      <c r="K31" s="24"/>
      <c r="L31" s="24"/>
      <c r="M31" s="24"/>
      <c r="N31" s="24"/>
      <c r="O31" s="24"/>
      <c r="P31" s="24"/>
      <c r="Q31" s="24"/>
      <c r="R31" s="24"/>
      <c r="S31" s="25">
        <f>SUM(S11:S30)</f>
        <v>0</v>
      </c>
      <c r="U31" s="21"/>
    </row>
    <row r="32" spans="1:21" ht="15" customHeight="1" thickTop="1" x14ac:dyDescent="0.3">
      <c r="B32" s="27" t="s">
        <v>51</v>
      </c>
      <c r="C32" s="27"/>
      <c r="D32" s="27"/>
      <c r="E32" s="27"/>
      <c r="F32" s="27"/>
      <c r="G32" s="27"/>
      <c r="H32" s="27"/>
      <c r="I32" s="27"/>
      <c r="J32" s="27"/>
      <c r="K32" s="27"/>
      <c r="L32" s="27"/>
      <c r="M32" s="27"/>
      <c r="N32" s="27"/>
      <c r="O32" s="27"/>
      <c r="P32" s="27"/>
      <c r="Q32" s="27"/>
      <c r="R32" s="27"/>
      <c r="S32" s="27"/>
    </row>
    <row r="33" spans="1:19" ht="15" customHeight="1" x14ac:dyDescent="0.3">
      <c r="B33" s="23"/>
      <c r="C33" s="28" t="s">
        <v>48</v>
      </c>
      <c r="D33" s="28"/>
      <c r="E33" s="28"/>
      <c r="F33" s="28"/>
      <c r="G33" s="28"/>
      <c r="H33" s="28"/>
      <c r="I33" s="28"/>
      <c r="J33" s="28"/>
      <c r="K33" s="28"/>
      <c r="L33" s="28"/>
      <c r="M33" s="28"/>
      <c r="N33" s="28"/>
      <c r="O33" s="28"/>
      <c r="P33" s="28"/>
      <c r="Q33" s="28"/>
      <c r="R33" s="28"/>
      <c r="S33" s="28"/>
    </row>
    <row r="34" spans="1:19" ht="15" customHeight="1" x14ac:dyDescent="0.3">
      <c r="B34" s="23"/>
      <c r="C34" s="29" t="s">
        <v>46</v>
      </c>
      <c r="D34" s="29"/>
      <c r="E34" s="29"/>
      <c r="F34" s="29"/>
      <c r="G34" s="29"/>
      <c r="H34" s="29"/>
      <c r="I34" s="29"/>
      <c r="J34" s="29"/>
      <c r="K34" s="29"/>
      <c r="L34" s="29"/>
      <c r="M34" s="29"/>
      <c r="N34" s="29"/>
      <c r="O34" s="29"/>
      <c r="P34" s="29"/>
      <c r="Q34" s="29"/>
      <c r="R34" s="29"/>
      <c r="S34" s="29"/>
    </row>
    <row r="35" spans="1:19" ht="15" customHeight="1" x14ac:dyDescent="0.3">
      <c r="B35" s="23"/>
      <c r="C35" s="28" t="s">
        <v>49</v>
      </c>
      <c r="D35" s="28"/>
      <c r="E35" s="28"/>
      <c r="F35" s="28"/>
      <c r="G35" s="28"/>
      <c r="H35" s="28"/>
      <c r="I35" s="28"/>
      <c r="J35" s="28"/>
      <c r="K35" s="28"/>
      <c r="L35" s="28"/>
      <c r="M35" s="28"/>
      <c r="N35" s="28"/>
      <c r="O35" s="28"/>
      <c r="P35" s="28"/>
      <c r="Q35" s="28"/>
      <c r="R35" s="28"/>
      <c r="S35" s="28"/>
    </row>
    <row r="36" spans="1:19" ht="7.5" customHeight="1" x14ac:dyDescent="0.3">
      <c r="A36" s="1"/>
    </row>
    <row r="37" spans="1:19" ht="15" customHeight="1" x14ac:dyDescent="0.3">
      <c r="A37" s="23"/>
      <c r="B37" s="23"/>
      <c r="C37" s="23"/>
      <c r="D37" s="23"/>
      <c r="E37" s="23"/>
      <c r="F37" s="23"/>
      <c r="G37" s="23"/>
      <c r="H37" s="23"/>
      <c r="I37" s="23"/>
      <c r="J37" s="23"/>
      <c r="K37" s="23"/>
      <c r="L37" s="23"/>
      <c r="M37" s="23"/>
      <c r="N37" s="23"/>
      <c r="O37" s="23"/>
      <c r="P37" s="23"/>
      <c r="Q37" s="23"/>
      <c r="R37" s="23"/>
      <c r="S37" s="23"/>
    </row>
  </sheetData>
  <mergeCells count="13">
    <mergeCell ref="A1:S1"/>
    <mergeCell ref="B8:E8"/>
    <mergeCell ref="B6:E6"/>
    <mergeCell ref="B5:E5"/>
    <mergeCell ref="B4:E4"/>
    <mergeCell ref="B3:E3"/>
    <mergeCell ref="B32:S32"/>
    <mergeCell ref="C33:S33"/>
    <mergeCell ref="C34:S34"/>
    <mergeCell ref="C35:S35"/>
    <mergeCell ref="I3:S5"/>
    <mergeCell ref="I6:S7"/>
    <mergeCell ref="G4:H7"/>
  </mergeCells>
  <dataValidations count="8">
    <dataValidation type="list" allowBlank="1" showErrorMessage="1" errorTitle="Angestrebter Grad" error="Bitte nur die Texte aus der Auswahlliste eingeben oder auswählen." sqref="G11:G30">
      <formula1>angestrebterGrad</formula1>
    </dataValidation>
    <dataValidation type="list" allowBlank="1" showInputMessage="1" showErrorMessage="1" errorTitle="Erste Hilfe" error="Bitte nur ja, nein oder nicht erforderlich eingeben bzw. auswählen." sqref="O11:O30">
      <formula1>BooleanErforderlich</formula1>
    </dataValidation>
    <dataValidation type="list" allowBlank="1" showInputMessage="1" showErrorMessage="1" errorTitle="Notwehr/Nothilfe" error="Bitte nur ja, nein oder nicht erforderlich eingeben bzw. auswählen." sqref="N11:N30">
      <formula1>BooleanErforderlich</formula1>
    </dataValidation>
    <dataValidation type="list" allowBlank="1" showInputMessage="1" showErrorMessage="1" errorTitle="Lizenzstufe" error="Bitte nur ja, nein oder nicht erforderlich eingeben bzw. auswählen." sqref="M11:M30">
      <formula1>BooleanErforderlich</formula1>
    </dataValidation>
    <dataValidation type="list" allowBlank="1" showInputMessage="1" showErrorMessage="1" errorTitle="Landestechniklehrgänge vorhanden" error="Bitte nur ja oder nein eingeben bzw. auswählen." promptTitle="Landestechniklehrgänge vorhanden" sqref="L11:L30">
      <formula1>boolean</formula1>
    </dataValidation>
    <dataValidation type="list" allowBlank="1" showInputMessage="1" showErrorMessage="1" errorTitle="Beitragsmarke vorhanden" error="Bitte nur ja oder nein eingeben bzw. auswählen." promptTitle="Beitragsmarke vorhanden" sqref="K11:K30">
      <formula1>boolean</formula1>
    </dataValidation>
    <dataValidation type="list" allowBlank="1" showInputMessage="1" showErrorMessage="1" errorTitle="Datenschutzhinweis" error="Bitte nur ja oder nein eingeben bzw. auswählen." promptTitle="Datenschutzhinweis" sqref="P11:P30">
      <formula1>boolean</formula1>
    </dataValidation>
    <dataValidation type="list" allowBlank="1" showErrorMessage="1" errorTitle="Anwendungsform bei 1. - 3. Dan" error="Bitte nur die Texte aus der Auswahlliste eingeben oder auswählen." sqref="H11:H30">
      <formula1>Anwendung</formula1>
    </dataValidation>
  </dataValidations>
  <pageMargins left="0.7" right="0.7" top="0.78740157499999996" bottom="0.78740157499999996"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A27" sqref="A27"/>
    </sheetView>
  </sheetViews>
  <sheetFormatPr baseColWidth="10" defaultRowHeight="13.2" x14ac:dyDescent="0.25"/>
  <cols>
    <col min="1" max="1" width="18.6640625" style="4" customWidth="1"/>
    <col min="2" max="2" width="2.6640625" style="4" bestFit="1" customWidth="1"/>
    <col min="3" max="3" width="10.109375" style="4" bestFit="1" customWidth="1"/>
    <col min="4" max="4" width="2.6640625" style="4" bestFit="1" customWidth="1"/>
    <col min="5" max="5" width="7" style="4" bestFit="1" customWidth="1"/>
    <col min="6" max="226" width="11.44140625" style="4"/>
    <col min="227" max="227" width="6.109375" style="4" bestFit="1" customWidth="1"/>
    <col min="228" max="228" width="5.5546875" style="4" bestFit="1" customWidth="1"/>
    <col min="229" max="229" width="6" style="4" bestFit="1" customWidth="1"/>
    <col min="230" max="230" width="2.6640625" style="4" bestFit="1" customWidth="1"/>
    <col min="231" max="231" width="10.109375" style="4" bestFit="1" customWidth="1"/>
    <col min="232" max="232" width="2.6640625" style="4" bestFit="1" customWidth="1"/>
    <col min="233" max="233" width="7" style="4" bestFit="1" customWidth="1"/>
    <col min="234" max="235" width="2.6640625" style="4" bestFit="1" customWidth="1"/>
    <col min="236" max="258" width="3" style="4" bestFit="1" customWidth="1"/>
    <col min="259" max="259" width="3.44140625" style="4" bestFit="1" customWidth="1"/>
    <col min="260" max="260" width="3" style="4" bestFit="1" customWidth="1"/>
    <col min="261" max="261" width="3.33203125" style="4" customWidth="1"/>
    <col min="262" max="482" width="11.44140625" style="4"/>
    <col min="483" max="483" width="6.109375" style="4" bestFit="1" customWidth="1"/>
    <col min="484" max="484" width="5.5546875" style="4" bestFit="1" customWidth="1"/>
    <col min="485" max="485" width="6" style="4" bestFit="1" customWidth="1"/>
    <col min="486" max="486" width="2.6640625" style="4" bestFit="1" customWidth="1"/>
    <col min="487" max="487" width="10.109375" style="4" bestFit="1" customWidth="1"/>
    <col min="488" max="488" width="2.6640625" style="4" bestFit="1" customWidth="1"/>
    <col min="489" max="489" width="7" style="4" bestFit="1" customWidth="1"/>
    <col min="490" max="491" width="2.6640625" style="4" bestFit="1" customWidth="1"/>
    <col min="492" max="514" width="3" style="4" bestFit="1" customWidth="1"/>
    <col min="515" max="515" width="3.44140625" style="4" bestFit="1" customWidth="1"/>
    <col min="516" max="516" width="3" style="4" bestFit="1" customWidth="1"/>
    <col min="517" max="517" width="3.33203125" style="4" customWidth="1"/>
    <col min="518" max="738" width="11.44140625" style="4"/>
    <col min="739" max="739" width="6.109375" style="4" bestFit="1" customWidth="1"/>
    <col min="740" max="740" width="5.5546875" style="4" bestFit="1" customWidth="1"/>
    <col min="741" max="741" width="6" style="4" bestFit="1" customWidth="1"/>
    <col min="742" max="742" width="2.6640625" style="4" bestFit="1" customWidth="1"/>
    <col min="743" max="743" width="10.109375" style="4" bestFit="1" customWidth="1"/>
    <col min="744" max="744" width="2.6640625" style="4" bestFit="1" customWidth="1"/>
    <col min="745" max="745" width="7" style="4" bestFit="1" customWidth="1"/>
    <col min="746" max="747" width="2.6640625" style="4" bestFit="1" customWidth="1"/>
    <col min="748" max="770" width="3" style="4" bestFit="1" customWidth="1"/>
    <col min="771" max="771" width="3.44140625" style="4" bestFit="1" customWidth="1"/>
    <col min="772" max="772" width="3" style="4" bestFit="1" customWidth="1"/>
    <col min="773" max="773" width="3.33203125" style="4" customWidth="1"/>
    <col min="774" max="994" width="11.44140625" style="4"/>
    <col min="995" max="995" width="6.109375" style="4" bestFit="1" customWidth="1"/>
    <col min="996" max="996" width="5.5546875" style="4" bestFit="1" customWidth="1"/>
    <col min="997" max="997" width="6" style="4" bestFit="1" customWidth="1"/>
    <col min="998" max="998" width="2.6640625" style="4" bestFit="1" customWidth="1"/>
    <col min="999" max="999" width="10.109375" style="4" bestFit="1" customWidth="1"/>
    <col min="1000" max="1000" width="2.6640625" style="4" bestFit="1" customWidth="1"/>
    <col min="1001" max="1001" width="7" style="4" bestFit="1" customWidth="1"/>
    <col min="1002" max="1003" width="2.6640625" style="4" bestFit="1" customWidth="1"/>
    <col min="1004" max="1026" width="3" style="4" bestFit="1" customWidth="1"/>
    <col min="1027" max="1027" width="3.44140625" style="4" bestFit="1" customWidth="1"/>
    <col min="1028" max="1028" width="3" style="4" bestFit="1" customWidth="1"/>
    <col min="1029" max="1029" width="3.33203125" style="4" customWidth="1"/>
    <col min="1030" max="1250" width="11.44140625" style="4"/>
    <col min="1251" max="1251" width="6.109375" style="4" bestFit="1" customWidth="1"/>
    <col min="1252" max="1252" width="5.5546875" style="4" bestFit="1" customWidth="1"/>
    <col min="1253" max="1253" width="6" style="4" bestFit="1" customWidth="1"/>
    <col min="1254" max="1254" width="2.6640625" style="4" bestFit="1" customWidth="1"/>
    <col min="1255" max="1255" width="10.109375" style="4" bestFit="1" customWidth="1"/>
    <col min="1256" max="1256" width="2.6640625" style="4" bestFit="1" customWidth="1"/>
    <col min="1257" max="1257" width="7" style="4" bestFit="1" customWidth="1"/>
    <col min="1258" max="1259" width="2.6640625" style="4" bestFit="1" customWidth="1"/>
    <col min="1260" max="1282" width="3" style="4" bestFit="1" customWidth="1"/>
    <col min="1283" max="1283" width="3.44140625" style="4" bestFit="1" customWidth="1"/>
    <col min="1284" max="1284" width="3" style="4" bestFit="1" customWidth="1"/>
    <col min="1285" max="1285" width="3.33203125" style="4" customWidth="1"/>
    <col min="1286" max="1506" width="11.44140625" style="4"/>
    <col min="1507" max="1507" width="6.109375" style="4" bestFit="1" customWidth="1"/>
    <col min="1508" max="1508" width="5.5546875" style="4" bestFit="1" customWidth="1"/>
    <col min="1509" max="1509" width="6" style="4" bestFit="1" customWidth="1"/>
    <col min="1510" max="1510" width="2.6640625" style="4" bestFit="1" customWidth="1"/>
    <col min="1511" max="1511" width="10.109375" style="4" bestFit="1" customWidth="1"/>
    <col min="1512" max="1512" width="2.6640625" style="4" bestFit="1" customWidth="1"/>
    <col min="1513" max="1513" width="7" style="4" bestFit="1" customWidth="1"/>
    <col min="1514" max="1515" width="2.6640625" style="4" bestFit="1" customWidth="1"/>
    <col min="1516" max="1538" width="3" style="4" bestFit="1" customWidth="1"/>
    <col min="1539" max="1539" width="3.44140625" style="4" bestFit="1" customWidth="1"/>
    <col min="1540" max="1540" width="3" style="4" bestFit="1" customWidth="1"/>
    <col min="1541" max="1541" width="3.33203125" style="4" customWidth="1"/>
    <col min="1542" max="1762" width="11.44140625" style="4"/>
    <col min="1763" max="1763" width="6.109375" style="4" bestFit="1" customWidth="1"/>
    <col min="1764" max="1764" width="5.5546875" style="4" bestFit="1" customWidth="1"/>
    <col min="1765" max="1765" width="6" style="4" bestFit="1" customWidth="1"/>
    <col min="1766" max="1766" width="2.6640625" style="4" bestFit="1" customWidth="1"/>
    <col min="1767" max="1767" width="10.109375" style="4" bestFit="1" customWidth="1"/>
    <col min="1768" max="1768" width="2.6640625" style="4" bestFit="1" customWidth="1"/>
    <col min="1769" max="1769" width="7" style="4" bestFit="1" customWidth="1"/>
    <col min="1770" max="1771" width="2.6640625" style="4" bestFit="1" customWidth="1"/>
    <col min="1772" max="1794" width="3" style="4" bestFit="1" customWidth="1"/>
    <col min="1795" max="1795" width="3.44140625" style="4" bestFit="1" customWidth="1"/>
    <col min="1796" max="1796" width="3" style="4" bestFit="1" customWidth="1"/>
    <col min="1797" max="1797" width="3.33203125" style="4" customWidth="1"/>
    <col min="1798" max="2018" width="11.44140625" style="4"/>
    <col min="2019" max="2019" width="6.109375" style="4" bestFit="1" customWidth="1"/>
    <col min="2020" max="2020" width="5.5546875" style="4" bestFit="1" customWidth="1"/>
    <col min="2021" max="2021" width="6" style="4" bestFit="1" customWidth="1"/>
    <col min="2022" max="2022" width="2.6640625" style="4" bestFit="1" customWidth="1"/>
    <col min="2023" max="2023" width="10.109375" style="4" bestFit="1" customWidth="1"/>
    <col min="2024" max="2024" width="2.6640625" style="4" bestFit="1" customWidth="1"/>
    <col min="2025" max="2025" width="7" style="4" bestFit="1" customWidth="1"/>
    <col min="2026" max="2027" width="2.6640625" style="4" bestFit="1" customWidth="1"/>
    <col min="2028" max="2050" width="3" style="4" bestFit="1" customWidth="1"/>
    <col min="2051" max="2051" width="3.44140625" style="4" bestFit="1" customWidth="1"/>
    <col min="2052" max="2052" width="3" style="4" bestFit="1" customWidth="1"/>
    <col min="2053" max="2053" width="3.33203125" style="4" customWidth="1"/>
    <col min="2054" max="2274" width="11.44140625" style="4"/>
    <col min="2275" max="2275" width="6.109375" style="4" bestFit="1" customWidth="1"/>
    <col min="2276" max="2276" width="5.5546875" style="4" bestFit="1" customWidth="1"/>
    <col min="2277" max="2277" width="6" style="4" bestFit="1" customWidth="1"/>
    <col min="2278" max="2278" width="2.6640625" style="4" bestFit="1" customWidth="1"/>
    <col min="2279" max="2279" width="10.109375" style="4" bestFit="1" customWidth="1"/>
    <col min="2280" max="2280" width="2.6640625" style="4" bestFit="1" customWidth="1"/>
    <col min="2281" max="2281" width="7" style="4" bestFit="1" customWidth="1"/>
    <col min="2282" max="2283" width="2.6640625" style="4" bestFit="1" customWidth="1"/>
    <col min="2284" max="2306" width="3" style="4" bestFit="1" customWidth="1"/>
    <col min="2307" max="2307" width="3.44140625" style="4" bestFit="1" customWidth="1"/>
    <col min="2308" max="2308" width="3" style="4" bestFit="1" customWidth="1"/>
    <col min="2309" max="2309" width="3.33203125" style="4" customWidth="1"/>
    <col min="2310" max="2530" width="11.44140625" style="4"/>
    <col min="2531" max="2531" width="6.109375" style="4" bestFit="1" customWidth="1"/>
    <col min="2532" max="2532" width="5.5546875" style="4" bestFit="1" customWidth="1"/>
    <col min="2533" max="2533" width="6" style="4" bestFit="1" customWidth="1"/>
    <col min="2534" max="2534" width="2.6640625" style="4" bestFit="1" customWidth="1"/>
    <col min="2535" max="2535" width="10.109375" style="4" bestFit="1" customWidth="1"/>
    <col min="2536" max="2536" width="2.6640625" style="4" bestFit="1" customWidth="1"/>
    <col min="2537" max="2537" width="7" style="4" bestFit="1" customWidth="1"/>
    <col min="2538" max="2539" width="2.6640625" style="4" bestFit="1" customWidth="1"/>
    <col min="2540" max="2562" width="3" style="4" bestFit="1" customWidth="1"/>
    <col min="2563" max="2563" width="3.44140625" style="4" bestFit="1" customWidth="1"/>
    <col min="2564" max="2564" width="3" style="4" bestFit="1" customWidth="1"/>
    <col min="2565" max="2565" width="3.33203125" style="4" customWidth="1"/>
    <col min="2566" max="2786" width="11.44140625" style="4"/>
    <col min="2787" max="2787" width="6.109375" style="4" bestFit="1" customWidth="1"/>
    <col min="2788" max="2788" width="5.5546875" style="4" bestFit="1" customWidth="1"/>
    <col min="2789" max="2789" width="6" style="4" bestFit="1" customWidth="1"/>
    <col min="2790" max="2790" width="2.6640625" style="4" bestFit="1" customWidth="1"/>
    <col min="2791" max="2791" width="10.109375" style="4" bestFit="1" customWidth="1"/>
    <col min="2792" max="2792" width="2.6640625" style="4" bestFit="1" customWidth="1"/>
    <col min="2793" max="2793" width="7" style="4" bestFit="1" customWidth="1"/>
    <col min="2794" max="2795" width="2.6640625" style="4" bestFit="1" customWidth="1"/>
    <col min="2796" max="2818" width="3" style="4" bestFit="1" customWidth="1"/>
    <col min="2819" max="2819" width="3.44140625" style="4" bestFit="1" customWidth="1"/>
    <col min="2820" max="2820" width="3" style="4" bestFit="1" customWidth="1"/>
    <col min="2821" max="2821" width="3.33203125" style="4" customWidth="1"/>
    <col min="2822" max="3042" width="11.44140625" style="4"/>
    <col min="3043" max="3043" width="6.109375" style="4" bestFit="1" customWidth="1"/>
    <col min="3044" max="3044" width="5.5546875" style="4" bestFit="1" customWidth="1"/>
    <col min="3045" max="3045" width="6" style="4" bestFit="1" customWidth="1"/>
    <col min="3046" max="3046" width="2.6640625" style="4" bestFit="1" customWidth="1"/>
    <col min="3047" max="3047" width="10.109375" style="4" bestFit="1" customWidth="1"/>
    <col min="3048" max="3048" width="2.6640625" style="4" bestFit="1" customWidth="1"/>
    <col min="3049" max="3049" width="7" style="4" bestFit="1" customWidth="1"/>
    <col min="3050" max="3051" width="2.6640625" style="4" bestFit="1" customWidth="1"/>
    <col min="3052" max="3074" width="3" style="4" bestFit="1" customWidth="1"/>
    <col min="3075" max="3075" width="3.44140625" style="4" bestFit="1" customWidth="1"/>
    <col min="3076" max="3076" width="3" style="4" bestFit="1" customWidth="1"/>
    <col min="3077" max="3077" width="3.33203125" style="4" customWidth="1"/>
    <col min="3078" max="3298" width="11.44140625" style="4"/>
    <col min="3299" max="3299" width="6.109375" style="4" bestFit="1" customWidth="1"/>
    <col min="3300" max="3300" width="5.5546875" style="4" bestFit="1" customWidth="1"/>
    <col min="3301" max="3301" width="6" style="4" bestFit="1" customWidth="1"/>
    <col min="3302" max="3302" width="2.6640625" style="4" bestFit="1" customWidth="1"/>
    <col min="3303" max="3303" width="10.109375" style="4" bestFit="1" customWidth="1"/>
    <col min="3304" max="3304" width="2.6640625" style="4" bestFit="1" customWidth="1"/>
    <col min="3305" max="3305" width="7" style="4" bestFit="1" customWidth="1"/>
    <col min="3306" max="3307" width="2.6640625" style="4" bestFit="1" customWidth="1"/>
    <col min="3308" max="3330" width="3" style="4" bestFit="1" customWidth="1"/>
    <col min="3331" max="3331" width="3.44140625" style="4" bestFit="1" customWidth="1"/>
    <col min="3332" max="3332" width="3" style="4" bestFit="1" customWidth="1"/>
    <col min="3333" max="3333" width="3.33203125" style="4" customWidth="1"/>
    <col min="3334" max="3554" width="11.44140625" style="4"/>
    <col min="3555" max="3555" width="6.109375" style="4" bestFit="1" customWidth="1"/>
    <col min="3556" max="3556" width="5.5546875" style="4" bestFit="1" customWidth="1"/>
    <col min="3557" max="3557" width="6" style="4" bestFit="1" customWidth="1"/>
    <col min="3558" max="3558" width="2.6640625" style="4" bestFit="1" customWidth="1"/>
    <col min="3559" max="3559" width="10.109375" style="4" bestFit="1" customWidth="1"/>
    <col min="3560" max="3560" width="2.6640625" style="4" bestFit="1" customWidth="1"/>
    <col min="3561" max="3561" width="7" style="4" bestFit="1" customWidth="1"/>
    <col min="3562" max="3563" width="2.6640625" style="4" bestFit="1" customWidth="1"/>
    <col min="3564" max="3586" width="3" style="4" bestFit="1" customWidth="1"/>
    <col min="3587" max="3587" width="3.44140625" style="4" bestFit="1" customWidth="1"/>
    <col min="3588" max="3588" width="3" style="4" bestFit="1" customWidth="1"/>
    <col min="3589" max="3589" width="3.33203125" style="4" customWidth="1"/>
    <col min="3590" max="3810" width="11.44140625" style="4"/>
    <col min="3811" max="3811" width="6.109375" style="4" bestFit="1" customWidth="1"/>
    <col min="3812" max="3812" width="5.5546875" style="4" bestFit="1" customWidth="1"/>
    <col min="3813" max="3813" width="6" style="4" bestFit="1" customWidth="1"/>
    <col min="3814" max="3814" width="2.6640625" style="4" bestFit="1" customWidth="1"/>
    <col min="3815" max="3815" width="10.109375" style="4" bestFit="1" customWidth="1"/>
    <col min="3816" max="3816" width="2.6640625" style="4" bestFit="1" customWidth="1"/>
    <col min="3817" max="3817" width="7" style="4" bestFit="1" customWidth="1"/>
    <col min="3818" max="3819" width="2.6640625" style="4" bestFit="1" customWidth="1"/>
    <col min="3820" max="3842" width="3" style="4" bestFit="1" customWidth="1"/>
    <col min="3843" max="3843" width="3.44140625" style="4" bestFit="1" customWidth="1"/>
    <col min="3844" max="3844" width="3" style="4" bestFit="1" customWidth="1"/>
    <col min="3845" max="3845" width="3.33203125" style="4" customWidth="1"/>
    <col min="3846" max="4066" width="11.44140625" style="4"/>
    <col min="4067" max="4067" width="6.109375" style="4" bestFit="1" customWidth="1"/>
    <col min="4068" max="4068" width="5.5546875" style="4" bestFit="1" customWidth="1"/>
    <col min="4069" max="4069" width="6" style="4" bestFit="1" customWidth="1"/>
    <col min="4070" max="4070" width="2.6640625" style="4" bestFit="1" customWidth="1"/>
    <col min="4071" max="4071" width="10.109375" style="4" bestFit="1" customWidth="1"/>
    <col min="4072" max="4072" width="2.6640625" style="4" bestFit="1" customWidth="1"/>
    <col min="4073" max="4073" width="7" style="4" bestFit="1" customWidth="1"/>
    <col min="4074" max="4075" width="2.6640625" style="4" bestFit="1" customWidth="1"/>
    <col min="4076" max="4098" width="3" style="4" bestFit="1" customWidth="1"/>
    <col min="4099" max="4099" width="3.44140625" style="4" bestFit="1" customWidth="1"/>
    <col min="4100" max="4100" width="3" style="4" bestFit="1" customWidth="1"/>
    <col min="4101" max="4101" width="3.33203125" style="4" customWidth="1"/>
    <col min="4102" max="4322" width="11.44140625" style="4"/>
    <col min="4323" max="4323" width="6.109375" style="4" bestFit="1" customWidth="1"/>
    <col min="4324" max="4324" width="5.5546875" style="4" bestFit="1" customWidth="1"/>
    <col min="4325" max="4325" width="6" style="4" bestFit="1" customWidth="1"/>
    <col min="4326" max="4326" width="2.6640625" style="4" bestFit="1" customWidth="1"/>
    <col min="4327" max="4327" width="10.109375" style="4" bestFit="1" customWidth="1"/>
    <col min="4328" max="4328" width="2.6640625" style="4" bestFit="1" customWidth="1"/>
    <col min="4329" max="4329" width="7" style="4" bestFit="1" customWidth="1"/>
    <col min="4330" max="4331" width="2.6640625" style="4" bestFit="1" customWidth="1"/>
    <col min="4332" max="4354" width="3" style="4" bestFit="1" customWidth="1"/>
    <col min="4355" max="4355" width="3.44140625" style="4" bestFit="1" customWidth="1"/>
    <col min="4356" max="4356" width="3" style="4" bestFit="1" customWidth="1"/>
    <col min="4357" max="4357" width="3.33203125" style="4" customWidth="1"/>
    <col min="4358" max="4578" width="11.44140625" style="4"/>
    <col min="4579" max="4579" width="6.109375" style="4" bestFit="1" customWidth="1"/>
    <col min="4580" max="4580" width="5.5546875" style="4" bestFit="1" customWidth="1"/>
    <col min="4581" max="4581" width="6" style="4" bestFit="1" customWidth="1"/>
    <col min="4582" max="4582" width="2.6640625" style="4" bestFit="1" customWidth="1"/>
    <col min="4583" max="4583" width="10.109375" style="4" bestFit="1" customWidth="1"/>
    <col min="4584" max="4584" width="2.6640625" style="4" bestFit="1" customWidth="1"/>
    <col min="4585" max="4585" width="7" style="4" bestFit="1" customWidth="1"/>
    <col min="4586" max="4587" width="2.6640625" style="4" bestFit="1" customWidth="1"/>
    <col min="4588" max="4610" width="3" style="4" bestFit="1" customWidth="1"/>
    <col min="4611" max="4611" width="3.44140625" style="4" bestFit="1" customWidth="1"/>
    <col min="4612" max="4612" width="3" style="4" bestFit="1" customWidth="1"/>
    <col min="4613" max="4613" width="3.33203125" style="4" customWidth="1"/>
    <col min="4614" max="4834" width="11.44140625" style="4"/>
    <col min="4835" max="4835" width="6.109375" style="4" bestFit="1" customWidth="1"/>
    <col min="4836" max="4836" width="5.5546875" style="4" bestFit="1" customWidth="1"/>
    <col min="4837" max="4837" width="6" style="4" bestFit="1" customWidth="1"/>
    <col min="4838" max="4838" width="2.6640625" style="4" bestFit="1" customWidth="1"/>
    <col min="4839" max="4839" width="10.109375" style="4" bestFit="1" customWidth="1"/>
    <col min="4840" max="4840" width="2.6640625" style="4" bestFit="1" customWidth="1"/>
    <col min="4841" max="4841" width="7" style="4" bestFit="1" customWidth="1"/>
    <col min="4842" max="4843" width="2.6640625" style="4" bestFit="1" customWidth="1"/>
    <col min="4844" max="4866" width="3" style="4" bestFit="1" customWidth="1"/>
    <col min="4867" max="4867" width="3.44140625" style="4" bestFit="1" customWidth="1"/>
    <col min="4868" max="4868" width="3" style="4" bestFit="1" customWidth="1"/>
    <col min="4869" max="4869" width="3.33203125" style="4" customWidth="1"/>
    <col min="4870" max="5090" width="11.44140625" style="4"/>
    <col min="5091" max="5091" width="6.109375" style="4" bestFit="1" customWidth="1"/>
    <col min="5092" max="5092" width="5.5546875" style="4" bestFit="1" customWidth="1"/>
    <col min="5093" max="5093" width="6" style="4" bestFit="1" customWidth="1"/>
    <col min="5094" max="5094" width="2.6640625" style="4" bestFit="1" customWidth="1"/>
    <col min="5095" max="5095" width="10.109375" style="4" bestFit="1" customWidth="1"/>
    <col min="5096" max="5096" width="2.6640625" style="4" bestFit="1" customWidth="1"/>
    <col min="5097" max="5097" width="7" style="4" bestFit="1" customWidth="1"/>
    <col min="5098" max="5099" width="2.6640625" style="4" bestFit="1" customWidth="1"/>
    <col min="5100" max="5122" width="3" style="4" bestFit="1" customWidth="1"/>
    <col min="5123" max="5123" width="3.44140625" style="4" bestFit="1" customWidth="1"/>
    <col min="5124" max="5124" width="3" style="4" bestFit="1" customWidth="1"/>
    <col min="5125" max="5125" width="3.33203125" style="4" customWidth="1"/>
    <col min="5126" max="5346" width="11.44140625" style="4"/>
    <col min="5347" max="5347" width="6.109375" style="4" bestFit="1" customWidth="1"/>
    <col min="5348" max="5348" width="5.5546875" style="4" bestFit="1" customWidth="1"/>
    <col min="5349" max="5349" width="6" style="4" bestFit="1" customWidth="1"/>
    <col min="5350" max="5350" width="2.6640625" style="4" bestFit="1" customWidth="1"/>
    <col min="5351" max="5351" width="10.109375" style="4" bestFit="1" customWidth="1"/>
    <col min="5352" max="5352" width="2.6640625" style="4" bestFit="1" customWidth="1"/>
    <col min="5353" max="5353" width="7" style="4" bestFit="1" customWidth="1"/>
    <col min="5354" max="5355" width="2.6640625" style="4" bestFit="1" customWidth="1"/>
    <col min="5356" max="5378" width="3" style="4" bestFit="1" customWidth="1"/>
    <col min="5379" max="5379" width="3.44140625" style="4" bestFit="1" customWidth="1"/>
    <col min="5380" max="5380" width="3" style="4" bestFit="1" customWidth="1"/>
    <col min="5381" max="5381" width="3.33203125" style="4" customWidth="1"/>
    <col min="5382" max="5602" width="11.44140625" style="4"/>
    <col min="5603" max="5603" width="6.109375" style="4" bestFit="1" customWidth="1"/>
    <col min="5604" max="5604" width="5.5546875" style="4" bestFit="1" customWidth="1"/>
    <col min="5605" max="5605" width="6" style="4" bestFit="1" customWidth="1"/>
    <col min="5606" max="5606" width="2.6640625" style="4" bestFit="1" customWidth="1"/>
    <col min="5607" max="5607" width="10.109375" style="4" bestFit="1" customWidth="1"/>
    <col min="5608" max="5608" width="2.6640625" style="4" bestFit="1" customWidth="1"/>
    <col min="5609" max="5609" width="7" style="4" bestFit="1" customWidth="1"/>
    <col min="5610" max="5611" width="2.6640625" style="4" bestFit="1" customWidth="1"/>
    <col min="5612" max="5634" width="3" style="4" bestFit="1" customWidth="1"/>
    <col min="5635" max="5635" width="3.44140625" style="4" bestFit="1" customWidth="1"/>
    <col min="5636" max="5636" width="3" style="4" bestFit="1" customWidth="1"/>
    <col min="5637" max="5637" width="3.33203125" style="4" customWidth="1"/>
    <col min="5638" max="5858" width="11.44140625" style="4"/>
    <col min="5859" max="5859" width="6.109375" style="4" bestFit="1" customWidth="1"/>
    <col min="5860" max="5860" width="5.5546875" style="4" bestFit="1" customWidth="1"/>
    <col min="5861" max="5861" width="6" style="4" bestFit="1" customWidth="1"/>
    <col min="5862" max="5862" width="2.6640625" style="4" bestFit="1" customWidth="1"/>
    <col min="5863" max="5863" width="10.109375" style="4" bestFit="1" customWidth="1"/>
    <col min="5864" max="5864" width="2.6640625" style="4" bestFit="1" customWidth="1"/>
    <col min="5865" max="5865" width="7" style="4" bestFit="1" customWidth="1"/>
    <col min="5866" max="5867" width="2.6640625" style="4" bestFit="1" customWidth="1"/>
    <col min="5868" max="5890" width="3" style="4" bestFit="1" customWidth="1"/>
    <col min="5891" max="5891" width="3.44140625" style="4" bestFit="1" customWidth="1"/>
    <col min="5892" max="5892" width="3" style="4" bestFit="1" customWidth="1"/>
    <col min="5893" max="5893" width="3.33203125" style="4" customWidth="1"/>
    <col min="5894" max="6114" width="11.44140625" style="4"/>
    <col min="6115" max="6115" width="6.109375" style="4" bestFit="1" customWidth="1"/>
    <col min="6116" max="6116" width="5.5546875" style="4" bestFit="1" customWidth="1"/>
    <col min="6117" max="6117" width="6" style="4" bestFit="1" customWidth="1"/>
    <col min="6118" max="6118" width="2.6640625" style="4" bestFit="1" customWidth="1"/>
    <col min="6119" max="6119" width="10.109375" style="4" bestFit="1" customWidth="1"/>
    <col min="6120" max="6120" width="2.6640625" style="4" bestFit="1" customWidth="1"/>
    <col min="6121" max="6121" width="7" style="4" bestFit="1" customWidth="1"/>
    <col min="6122" max="6123" width="2.6640625" style="4" bestFit="1" customWidth="1"/>
    <col min="6124" max="6146" width="3" style="4" bestFit="1" customWidth="1"/>
    <col min="6147" max="6147" width="3.44140625" style="4" bestFit="1" customWidth="1"/>
    <col min="6148" max="6148" width="3" style="4" bestFit="1" customWidth="1"/>
    <col min="6149" max="6149" width="3.33203125" style="4" customWidth="1"/>
    <col min="6150" max="6370" width="11.44140625" style="4"/>
    <col min="6371" max="6371" width="6.109375" style="4" bestFit="1" customWidth="1"/>
    <col min="6372" max="6372" width="5.5546875" style="4" bestFit="1" customWidth="1"/>
    <col min="6373" max="6373" width="6" style="4" bestFit="1" customWidth="1"/>
    <col min="6374" max="6374" width="2.6640625" style="4" bestFit="1" customWidth="1"/>
    <col min="6375" max="6375" width="10.109375" style="4" bestFit="1" customWidth="1"/>
    <col min="6376" max="6376" width="2.6640625" style="4" bestFit="1" customWidth="1"/>
    <col min="6377" max="6377" width="7" style="4" bestFit="1" customWidth="1"/>
    <col min="6378" max="6379" width="2.6640625" style="4" bestFit="1" customWidth="1"/>
    <col min="6380" max="6402" width="3" style="4" bestFit="1" customWidth="1"/>
    <col min="6403" max="6403" width="3.44140625" style="4" bestFit="1" customWidth="1"/>
    <col min="6404" max="6404" width="3" style="4" bestFit="1" customWidth="1"/>
    <col min="6405" max="6405" width="3.33203125" style="4" customWidth="1"/>
    <col min="6406" max="6626" width="11.44140625" style="4"/>
    <col min="6627" max="6627" width="6.109375" style="4" bestFit="1" customWidth="1"/>
    <col min="6628" max="6628" width="5.5546875" style="4" bestFit="1" customWidth="1"/>
    <col min="6629" max="6629" width="6" style="4" bestFit="1" customWidth="1"/>
    <col min="6630" max="6630" width="2.6640625" style="4" bestFit="1" customWidth="1"/>
    <col min="6631" max="6631" width="10.109375" style="4" bestFit="1" customWidth="1"/>
    <col min="6632" max="6632" width="2.6640625" style="4" bestFit="1" customWidth="1"/>
    <col min="6633" max="6633" width="7" style="4" bestFit="1" customWidth="1"/>
    <col min="6634" max="6635" width="2.6640625" style="4" bestFit="1" customWidth="1"/>
    <col min="6636" max="6658" width="3" style="4" bestFit="1" customWidth="1"/>
    <col min="6659" max="6659" width="3.44140625" style="4" bestFit="1" customWidth="1"/>
    <col min="6660" max="6660" width="3" style="4" bestFit="1" customWidth="1"/>
    <col min="6661" max="6661" width="3.33203125" style="4" customWidth="1"/>
    <col min="6662" max="6882" width="11.44140625" style="4"/>
    <col min="6883" max="6883" width="6.109375" style="4" bestFit="1" customWidth="1"/>
    <col min="6884" max="6884" width="5.5546875" style="4" bestFit="1" customWidth="1"/>
    <col min="6885" max="6885" width="6" style="4" bestFit="1" customWidth="1"/>
    <col min="6886" max="6886" width="2.6640625" style="4" bestFit="1" customWidth="1"/>
    <col min="6887" max="6887" width="10.109375" style="4" bestFit="1" customWidth="1"/>
    <col min="6888" max="6888" width="2.6640625" style="4" bestFit="1" customWidth="1"/>
    <col min="6889" max="6889" width="7" style="4" bestFit="1" customWidth="1"/>
    <col min="6890" max="6891" width="2.6640625" style="4" bestFit="1" customWidth="1"/>
    <col min="6892" max="6914" width="3" style="4" bestFit="1" customWidth="1"/>
    <col min="6915" max="6915" width="3.44140625" style="4" bestFit="1" customWidth="1"/>
    <col min="6916" max="6916" width="3" style="4" bestFit="1" customWidth="1"/>
    <col min="6917" max="6917" width="3.33203125" style="4" customWidth="1"/>
    <col min="6918" max="7138" width="11.44140625" style="4"/>
    <col min="7139" max="7139" width="6.109375" style="4" bestFit="1" customWidth="1"/>
    <col min="7140" max="7140" width="5.5546875" style="4" bestFit="1" customWidth="1"/>
    <col min="7141" max="7141" width="6" style="4" bestFit="1" customWidth="1"/>
    <col min="7142" max="7142" width="2.6640625" style="4" bestFit="1" customWidth="1"/>
    <col min="7143" max="7143" width="10.109375" style="4" bestFit="1" customWidth="1"/>
    <col min="7144" max="7144" width="2.6640625" style="4" bestFit="1" customWidth="1"/>
    <col min="7145" max="7145" width="7" style="4" bestFit="1" customWidth="1"/>
    <col min="7146" max="7147" width="2.6640625" style="4" bestFit="1" customWidth="1"/>
    <col min="7148" max="7170" width="3" style="4" bestFit="1" customWidth="1"/>
    <col min="7171" max="7171" width="3.44140625" style="4" bestFit="1" customWidth="1"/>
    <col min="7172" max="7172" width="3" style="4" bestFit="1" customWidth="1"/>
    <col min="7173" max="7173" width="3.33203125" style="4" customWidth="1"/>
    <col min="7174" max="7394" width="11.44140625" style="4"/>
    <col min="7395" max="7395" width="6.109375" style="4" bestFit="1" customWidth="1"/>
    <col min="7396" max="7396" width="5.5546875" style="4" bestFit="1" customWidth="1"/>
    <col min="7397" max="7397" width="6" style="4" bestFit="1" customWidth="1"/>
    <col min="7398" max="7398" width="2.6640625" style="4" bestFit="1" customWidth="1"/>
    <col min="7399" max="7399" width="10.109375" style="4" bestFit="1" customWidth="1"/>
    <col min="7400" max="7400" width="2.6640625" style="4" bestFit="1" customWidth="1"/>
    <col min="7401" max="7401" width="7" style="4" bestFit="1" customWidth="1"/>
    <col min="7402" max="7403" width="2.6640625" style="4" bestFit="1" customWidth="1"/>
    <col min="7404" max="7426" width="3" style="4" bestFit="1" customWidth="1"/>
    <col min="7427" max="7427" width="3.44140625" style="4" bestFit="1" customWidth="1"/>
    <col min="7428" max="7428" width="3" style="4" bestFit="1" customWidth="1"/>
    <col min="7429" max="7429" width="3.33203125" style="4" customWidth="1"/>
    <col min="7430" max="7650" width="11.44140625" style="4"/>
    <col min="7651" max="7651" width="6.109375" style="4" bestFit="1" customWidth="1"/>
    <col min="7652" max="7652" width="5.5546875" style="4" bestFit="1" customWidth="1"/>
    <col min="7653" max="7653" width="6" style="4" bestFit="1" customWidth="1"/>
    <col min="7654" max="7654" width="2.6640625" style="4" bestFit="1" customWidth="1"/>
    <col min="7655" max="7655" width="10.109375" style="4" bestFit="1" customWidth="1"/>
    <col min="7656" max="7656" width="2.6640625" style="4" bestFit="1" customWidth="1"/>
    <col min="7657" max="7657" width="7" style="4" bestFit="1" customWidth="1"/>
    <col min="7658" max="7659" width="2.6640625" style="4" bestFit="1" customWidth="1"/>
    <col min="7660" max="7682" width="3" style="4" bestFit="1" customWidth="1"/>
    <col min="7683" max="7683" width="3.44140625" style="4" bestFit="1" customWidth="1"/>
    <col min="7684" max="7684" width="3" style="4" bestFit="1" customWidth="1"/>
    <col min="7685" max="7685" width="3.33203125" style="4" customWidth="1"/>
    <col min="7686" max="7906" width="11.44140625" style="4"/>
    <col min="7907" max="7907" width="6.109375" style="4" bestFit="1" customWidth="1"/>
    <col min="7908" max="7908" width="5.5546875" style="4" bestFit="1" customWidth="1"/>
    <col min="7909" max="7909" width="6" style="4" bestFit="1" customWidth="1"/>
    <col min="7910" max="7910" width="2.6640625" style="4" bestFit="1" customWidth="1"/>
    <col min="7911" max="7911" width="10.109375" style="4" bestFit="1" customWidth="1"/>
    <col min="7912" max="7912" width="2.6640625" style="4" bestFit="1" customWidth="1"/>
    <col min="7913" max="7913" width="7" style="4" bestFit="1" customWidth="1"/>
    <col min="7914" max="7915" width="2.6640625" style="4" bestFit="1" customWidth="1"/>
    <col min="7916" max="7938" width="3" style="4" bestFit="1" customWidth="1"/>
    <col min="7939" max="7939" width="3.44140625" style="4" bestFit="1" customWidth="1"/>
    <col min="7940" max="7940" width="3" style="4" bestFit="1" customWidth="1"/>
    <col min="7941" max="7941" width="3.33203125" style="4" customWidth="1"/>
    <col min="7942" max="8162" width="11.44140625" style="4"/>
    <col min="8163" max="8163" width="6.109375" style="4" bestFit="1" customWidth="1"/>
    <col min="8164" max="8164" width="5.5546875" style="4" bestFit="1" customWidth="1"/>
    <col min="8165" max="8165" width="6" style="4" bestFit="1" customWidth="1"/>
    <col min="8166" max="8166" width="2.6640625" style="4" bestFit="1" customWidth="1"/>
    <col min="8167" max="8167" width="10.109375" style="4" bestFit="1" customWidth="1"/>
    <col min="8168" max="8168" width="2.6640625" style="4" bestFit="1" customWidth="1"/>
    <col min="8169" max="8169" width="7" style="4" bestFit="1" customWidth="1"/>
    <col min="8170" max="8171" width="2.6640625" style="4" bestFit="1" customWidth="1"/>
    <col min="8172" max="8194" width="3" style="4" bestFit="1" customWidth="1"/>
    <col min="8195" max="8195" width="3.44140625" style="4" bestFit="1" customWidth="1"/>
    <col min="8196" max="8196" width="3" style="4" bestFit="1" customWidth="1"/>
    <col min="8197" max="8197" width="3.33203125" style="4" customWidth="1"/>
    <col min="8198" max="8418" width="11.44140625" style="4"/>
    <col min="8419" max="8419" width="6.109375" style="4" bestFit="1" customWidth="1"/>
    <col min="8420" max="8420" width="5.5546875" style="4" bestFit="1" customWidth="1"/>
    <col min="8421" max="8421" width="6" style="4" bestFit="1" customWidth="1"/>
    <col min="8422" max="8422" width="2.6640625" style="4" bestFit="1" customWidth="1"/>
    <col min="8423" max="8423" width="10.109375" style="4" bestFit="1" customWidth="1"/>
    <col min="8424" max="8424" width="2.6640625" style="4" bestFit="1" customWidth="1"/>
    <col min="8425" max="8425" width="7" style="4" bestFit="1" customWidth="1"/>
    <col min="8426" max="8427" width="2.6640625" style="4" bestFit="1" customWidth="1"/>
    <col min="8428" max="8450" width="3" style="4" bestFit="1" customWidth="1"/>
    <col min="8451" max="8451" width="3.44140625" style="4" bestFit="1" customWidth="1"/>
    <col min="8452" max="8452" width="3" style="4" bestFit="1" customWidth="1"/>
    <col min="8453" max="8453" width="3.33203125" style="4" customWidth="1"/>
    <col min="8454" max="8674" width="11.44140625" style="4"/>
    <col min="8675" max="8675" width="6.109375" style="4" bestFit="1" customWidth="1"/>
    <col min="8676" max="8676" width="5.5546875" style="4" bestFit="1" customWidth="1"/>
    <col min="8677" max="8677" width="6" style="4" bestFit="1" customWidth="1"/>
    <col min="8678" max="8678" width="2.6640625" style="4" bestFit="1" customWidth="1"/>
    <col min="8679" max="8679" width="10.109375" style="4" bestFit="1" customWidth="1"/>
    <col min="8680" max="8680" width="2.6640625" style="4" bestFit="1" customWidth="1"/>
    <col min="8681" max="8681" width="7" style="4" bestFit="1" customWidth="1"/>
    <col min="8682" max="8683" width="2.6640625" style="4" bestFit="1" customWidth="1"/>
    <col min="8684" max="8706" width="3" style="4" bestFit="1" customWidth="1"/>
    <col min="8707" max="8707" width="3.44140625" style="4" bestFit="1" customWidth="1"/>
    <col min="8708" max="8708" width="3" style="4" bestFit="1" customWidth="1"/>
    <col min="8709" max="8709" width="3.33203125" style="4" customWidth="1"/>
    <col min="8710" max="8930" width="11.44140625" style="4"/>
    <col min="8931" max="8931" width="6.109375" style="4" bestFit="1" customWidth="1"/>
    <col min="8932" max="8932" width="5.5546875" style="4" bestFit="1" customWidth="1"/>
    <col min="8933" max="8933" width="6" style="4" bestFit="1" customWidth="1"/>
    <col min="8934" max="8934" width="2.6640625" style="4" bestFit="1" customWidth="1"/>
    <col min="8935" max="8935" width="10.109375" style="4" bestFit="1" customWidth="1"/>
    <col min="8936" max="8936" width="2.6640625" style="4" bestFit="1" customWidth="1"/>
    <col min="8937" max="8937" width="7" style="4" bestFit="1" customWidth="1"/>
    <col min="8938" max="8939" width="2.6640625" style="4" bestFit="1" customWidth="1"/>
    <col min="8940" max="8962" width="3" style="4" bestFit="1" customWidth="1"/>
    <col min="8963" max="8963" width="3.44140625" style="4" bestFit="1" customWidth="1"/>
    <col min="8964" max="8964" width="3" style="4" bestFit="1" customWidth="1"/>
    <col min="8965" max="8965" width="3.33203125" style="4" customWidth="1"/>
    <col min="8966" max="9186" width="11.44140625" style="4"/>
    <col min="9187" max="9187" width="6.109375" style="4" bestFit="1" customWidth="1"/>
    <col min="9188" max="9188" width="5.5546875" style="4" bestFit="1" customWidth="1"/>
    <col min="9189" max="9189" width="6" style="4" bestFit="1" customWidth="1"/>
    <col min="9190" max="9190" width="2.6640625" style="4" bestFit="1" customWidth="1"/>
    <col min="9191" max="9191" width="10.109375" style="4" bestFit="1" customWidth="1"/>
    <col min="9192" max="9192" width="2.6640625" style="4" bestFit="1" customWidth="1"/>
    <col min="9193" max="9193" width="7" style="4" bestFit="1" customWidth="1"/>
    <col min="9194" max="9195" width="2.6640625" style="4" bestFit="1" customWidth="1"/>
    <col min="9196" max="9218" width="3" style="4" bestFit="1" customWidth="1"/>
    <col min="9219" max="9219" width="3.44140625" style="4" bestFit="1" customWidth="1"/>
    <col min="9220" max="9220" width="3" style="4" bestFit="1" customWidth="1"/>
    <col min="9221" max="9221" width="3.33203125" style="4" customWidth="1"/>
    <col min="9222" max="9442" width="11.44140625" style="4"/>
    <col min="9443" max="9443" width="6.109375" style="4" bestFit="1" customWidth="1"/>
    <col min="9444" max="9444" width="5.5546875" style="4" bestFit="1" customWidth="1"/>
    <col min="9445" max="9445" width="6" style="4" bestFit="1" customWidth="1"/>
    <col min="9446" max="9446" width="2.6640625" style="4" bestFit="1" customWidth="1"/>
    <col min="9447" max="9447" width="10.109375" style="4" bestFit="1" customWidth="1"/>
    <col min="9448" max="9448" width="2.6640625" style="4" bestFit="1" customWidth="1"/>
    <col min="9449" max="9449" width="7" style="4" bestFit="1" customWidth="1"/>
    <col min="9450" max="9451" width="2.6640625" style="4" bestFit="1" customWidth="1"/>
    <col min="9452" max="9474" width="3" style="4" bestFit="1" customWidth="1"/>
    <col min="9475" max="9475" width="3.44140625" style="4" bestFit="1" customWidth="1"/>
    <col min="9476" max="9476" width="3" style="4" bestFit="1" customWidth="1"/>
    <col min="9477" max="9477" width="3.33203125" style="4" customWidth="1"/>
    <col min="9478" max="9698" width="11.44140625" style="4"/>
    <col min="9699" max="9699" width="6.109375" style="4" bestFit="1" customWidth="1"/>
    <col min="9700" max="9700" width="5.5546875" style="4" bestFit="1" customWidth="1"/>
    <col min="9701" max="9701" width="6" style="4" bestFit="1" customWidth="1"/>
    <col min="9702" max="9702" width="2.6640625" style="4" bestFit="1" customWidth="1"/>
    <col min="9703" max="9703" width="10.109375" style="4" bestFit="1" customWidth="1"/>
    <col min="9704" max="9704" width="2.6640625" style="4" bestFit="1" customWidth="1"/>
    <col min="9705" max="9705" width="7" style="4" bestFit="1" customWidth="1"/>
    <col min="9706" max="9707" width="2.6640625" style="4" bestFit="1" customWidth="1"/>
    <col min="9708" max="9730" width="3" style="4" bestFit="1" customWidth="1"/>
    <col min="9731" max="9731" width="3.44140625" style="4" bestFit="1" customWidth="1"/>
    <col min="9732" max="9732" width="3" style="4" bestFit="1" customWidth="1"/>
    <col min="9733" max="9733" width="3.33203125" style="4" customWidth="1"/>
    <col min="9734" max="9954" width="11.44140625" style="4"/>
    <col min="9955" max="9955" width="6.109375" style="4" bestFit="1" customWidth="1"/>
    <col min="9956" max="9956" width="5.5546875" style="4" bestFit="1" customWidth="1"/>
    <col min="9957" max="9957" width="6" style="4" bestFit="1" customWidth="1"/>
    <col min="9958" max="9958" width="2.6640625" style="4" bestFit="1" customWidth="1"/>
    <col min="9959" max="9959" width="10.109375" style="4" bestFit="1" customWidth="1"/>
    <col min="9960" max="9960" width="2.6640625" style="4" bestFit="1" customWidth="1"/>
    <col min="9961" max="9961" width="7" style="4" bestFit="1" customWidth="1"/>
    <col min="9962" max="9963" width="2.6640625" style="4" bestFit="1" customWidth="1"/>
    <col min="9964" max="9986" width="3" style="4" bestFit="1" customWidth="1"/>
    <col min="9987" max="9987" width="3.44140625" style="4" bestFit="1" customWidth="1"/>
    <col min="9988" max="9988" width="3" style="4" bestFit="1" customWidth="1"/>
    <col min="9989" max="9989" width="3.33203125" style="4" customWidth="1"/>
    <col min="9990" max="10210" width="11.44140625" style="4"/>
    <col min="10211" max="10211" width="6.109375" style="4" bestFit="1" customWidth="1"/>
    <col min="10212" max="10212" width="5.5546875" style="4" bestFit="1" customWidth="1"/>
    <col min="10213" max="10213" width="6" style="4" bestFit="1" customWidth="1"/>
    <col min="10214" max="10214" width="2.6640625" style="4" bestFit="1" customWidth="1"/>
    <col min="10215" max="10215" width="10.109375" style="4" bestFit="1" customWidth="1"/>
    <col min="10216" max="10216" width="2.6640625" style="4" bestFit="1" customWidth="1"/>
    <col min="10217" max="10217" width="7" style="4" bestFit="1" customWidth="1"/>
    <col min="10218" max="10219" width="2.6640625" style="4" bestFit="1" customWidth="1"/>
    <col min="10220" max="10242" width="3" style="4" bestFit="1" customWidth="1"/>
    <col min="10243" max="10243" width="3.44140625" style="4" bestFit="1" customWidth="1"/>
    <col min="10244" max="10244" width="3" style="4" bestFit="1" customWidth="1"/>
    <col min="10245" max="10245" width="3.33203125" style="4" customWidth="1"/>
    <col min="10246" max="10466" width="11.44140625" style="4"/>
    <col min="10467" max="10467" width="6.109375" style="4" bestFit="1" customWidth="1"/>
    <col min="10468" max="10468" width="5.5546875" style="4" bestFit="1" customWidth="1"/>
    <col min="10469" max="10469" width="6" style="4" bestFit="1" customWidth="1"/>
    <col min="10470" max="10470" width="2.6640625" style="4" bestFit="1" customWidth="1"/>
    <col min="10471" max="10471" width="10.109375" style="4" bestFit="1" customWidth="1"/>
    <col min="10472" max="10472" width="2.6640625" style="4" bestFit="1" customWidth="1"/>
    <col min="10473" max="10473" width="7" style="4" bestFit="1" customWidth="1"/>
    <col min="10474" max="10475" width="2.6640625" style="4" bestFit="1" customWidth="1"/>
    <col min="10476" max="10498" width="3" style="4" bestFit="1" customWidth="1"/>
    <col min="10499" max="10499" width="3.44140625" style="4" bestFit="1" customWidth="1"/>
    <col min="10500" max="10500" width="3" style="4" bestFit="1" customWidth="1"/>
    <col min="10501" max="10501" width="3.33203125" style="4" customWidth="1"/>
    <col min="10502" max="10722" width="11.44140625" style="4"/>
    <col min="10723" max="10723" width="6.109375" style="4" bestFit="1" customWidth="1"/>
    <col min="10724" max="10724" width="5.5546875" style="4" bestFit="1" customWidth="1"/>
    <col min="10725" max="10725" width="6" style="4" bestFit="1" customWidth="1"/>
    <col min="10726" max="10726" width="2.6640625" style="4" bestFit="1" customWidth="1"/>
    <col min="10727" max="10727" width="10.109375" style="4" bestFit="1" customWidth="1"/>
    <col min="10728" max="10728" width="2.6640625" style="4" bestFit="1" customWidth="1"/>
    <col min="10729" max="10729" width="7" style="4" bestFit="1" customWidth="1"/>
    <col min="10730" max="10731" width="2.6640625" style="4" bestFit="1" customWidth="1"/>
    <col min="10732" max="10754" width="3" style="4" bestFit="1" customWidth="1"/>
    <col min="10755" max="10755" width="3.44140625" style="4" bestFit="1" customWidth="1"/>
    <col min="10756" max="10756" width="3" style="4" bestFit="1" customWidth="1"/>
    <col min="10757" max="10757" width="3.33203125" style="4" customWidth="1"/>
    <col min="10758" max="10978" width="11.44140625" style="4"/>
    <col min="10979" max="10979" width="6.109375" style="4" bestFit="1" customWidth="1"/>
    <col min="10980" max="10980" width="5.5546875" style="4" bestFit="1" customWidth="1"/>
    <col min="10981" max="10981" width="6" style="4" bestFit="1" customWidth="1"/>
    <col min="10982" max="10982" width="2.6640625" style="4" bestFit="1" customWidth="1"/>
    <col min="10983" max="10983" width="10.109375" style="4" bestFit="1" customWidth="1"/>
    <col min="10984" max="10984" width="2.6640625" style="4" bestFit="1" customWidth="1"/>
    <col min="10985" max="10985" width="7" style="4" bestFit="1" customWidth="1"/>
    <col min="10986" max="10987" width="2.6640625" style="4" bestFit="1" customWidth="1"/>
    <col min="10988" max="11010" width="3" style="4" bestFit="1" customWidth="1"/>
    <col min="11011" max="11011" width="3.44140625" style="4" bestFit="1" customWidth="1"/>
    <col min="11012" max="11012" width="3" style="4" bestFit="1" customWidth="1"/>
    <col min="11013" max="11013" width="3.33203125" style="4" customWidth="1"/>
    <col min="11014" max="11234" width="11.44140625" style="4"/>
    <col min="11235" max="11235" width="6.109375" style="4" bestFit="1" customWidth="1"/>
    <col min="11236" max="11236" width="5.5546875" style="4" bestFit="1" customWidth="1"/>
    <col min="11237" max="11237" width="6" style="4" bestFit="1" customWidth="1"/>
    <col min="11238" max="11238" width="2.6640625" style="4" bestFit="1" customWidth="1"/>
    <col min="11239" max="11239" width="10.109375" style="4" bestFit="1" customWidth="1"/>
    <col min="11240" max="11240" width="2.6640625" style="4" bestFit="1" customWidth="1"/>
    <col min="11241" max="11241" width="7" style="4" bestFit="1" customWidth="1"/>
    <col min="11242" max="11243" width="2.6640625" style="4" bestFit="1" customWidth="1"/>
    <col min="11244" max="11266" width="3" style="4" bestFit="1" customWidth="1"/>
    <col min="11267" max="11267" width="3.44140625" style="4" bestFit="1" customWidth="1"/>
    <col min="11268" max="11268" width="3" style="4" bestFit="1" customWidth="1"/>
    <col min="11269" max="11269" width="3.33203125" style="4" customWidth="1"/>
    <col min="11270" max="11490" width="11.44140625" style="4"/>
    <col min="11491" max="11491" width="6.109375" style="4" bestFit="1" customWidth="1"/>
    <col min="11492" max="11492" width="5.5546875" style="4" bestFit="1" customWidth="1"/>
    <col min="11493" max="11493" width="6" style="4" bestFit="1" customWidth="1"/>
    <col min="11494" max="11494" width="2.6640625" style="4" bestFit="1" customWidth="1"/>
    <col min="11495" max="11495" width="10.109375" style="4" bestFit="1" customWidth="1"/>
    <col min="11496" max="11496" width="2.6640625" style="4" bestFit="1" customWidth="1"/>
    <col min="11497" max="11497" width="7" style="4" bestFit="1" customWidth="1"/>
    <col min="11498" max="11499" width="2.6640625" style="4" bestFit="1" customWidth="1"/>
    <col min="11500" max="11522" width="3" style="4" bestFit="1" customWidth="1"/>
    <col min="11523" max="11523" width="3.44140625" style="4" bestFit="1" customWidth="1"/>
    <col min="11524" max="11524" width="3" style="4" bestFit="1" customWidth="1"/>
    <col min="11525" max="11525" width="3.33203125" style="4" customWidth="1"/>
    <col min="11526" max="11746" width="11.44140625" style="4"/>
    <col min="11747" max="11747" width="6.109375" style="4" bestFit="1" customWidth="1"/>
    <col min="11748" max="11748" width="5.5546875" style="4" bestFit="1" customWidth="1"/>
    <col min="11749" max="11749" width="6" style="4" bestFit="1" customWidth="1"/>
    <col min="11750" max="11750" width="2.6640625" style="4" bestFit="1" customWidth="1"/>
    <col min="11751" max="11751" width="10.109375" style="4" bestFit="1" customWidth="1"/>
    <col min="11752" max="11752" width="2.6640625" style="4" bestFit="1" customWidth="1"/>
    <col min="11753" max="11753" width="7" style="4" bestFit="1" customWidth="1"/>
    <col min="11754" max="11755" width="2.6640625" style="4" bestFit="1" customWidth="1"/>
    <col min="11756" max="11778" width="3" style="4" bestFit="1" customWidth="1"/>
    <col min="11779" max="11779" width="3.44140625" style="4" bestFit="1" customWidth="1"/>
    <col min="11780" max="11780" width="3" style="4" bestFit="1" customWidth="1"/>
    <col min="11781" max="11781" width="3.33203125" style="4" customWidth="1"/>
    <col min="11782" max="12002" width="11.44140625" style="4"/>
    <col min="12003" max="12003" width="6.109375" style="4" bestFit="1" customWidth="1"/>
    <col min="12004" max="12004" width="5.5546875" style="4" bestFit="1" customWidth="1"/>
    <col min="12005" max="12005" width="6" style="4" bestFit="1" customWidth="1"/>
    <col min="12006" max="12006" width="2.6640625" style="4" bestFit="1" customWidth="1"/>
    <col min="12007" max="12007" width="10.109375" style="4" bestFit="1" customWidth="1"/>
    <col min="12008" max="12008" width="2.6640625" style="4" bestFit="1" customWidth="1"/>
    <col min="12009" max="12009" width="7" style="4" bestFit="1" customWidth="1"/>
    <col min="12010" max="12011" width="2.6640625" style="4" bestFit="1" customWidth="1"/>
    <col min="12012" max="12034" width="3" style="4" bestFit="1" customWidth="1"/>
    <col min="12035" max="12035" width="3.44140625" style="4" bestFit="1" customWidth="1"/>
    <col min="12036" max="12036" width="3" style="4" bestFit="1" customWidth="1"/>
    <col min="12037" max="12037" width="3.33203125" style="4" customWidth="1"/>
    <col min="12038" max="12258" width="11.44140625" style="4"/>
    <col min="12259" max="12259" width="6.109375" style="4" bestFit="1" customWidth="1"/>
    <col min="12260" max="12260" width="5.5546875" style="4" bestFit="1" customWidth="1"/>
    <col min="12261" max="12261" width="6" style="4" bestFit="1" customWidth="1"/>
    <col min="12262" max="12262" width="2.6640625" style="4" bestFit="1" customWidth="1"/>
    <col min="12263" max="12263" width="10.109375" style="4" bestFit="1" customWidth="1"/>
    <col min="12264" max="12264" width="2.6640625" style="4" bestFit="1" customWidth="1"/>
    <col min="12265" max="12265" width="7" style="4" bestFit="1" customWidth="1"/>
    <col min="12266" max="12267" width="2.6640625" style="4" bestFit="1" customWidth="1"/>
    <col min="12268" max="12290" width="3" style="4" bestFit="1" customWidth="1"/>
    <col min="12291" max="12291" width="3.44140625" style="4" bestFit="1" customWidth="1"/>
    <col min="12292" max="12292" width="3" style="4" bestFit="1" customWidth="1"/>
    <col min="12293" max="12293" width="3.33203125" style="4" customWidth="1"/>
    <col min="12294" max="12514" width="11.44140625" style="4"/>
    <col min="12515" max="12515" width="6.109375" style="4" bestFit="1" customWidth="1"/>
    <col min="12516" max="12516" width="5.5546875" style="4" bestFit="1" customWidth="1"/>
    <col min="12517" max="12517" width="6" style="4" bestFit="1" customWidth="1"/>
    <col min="12518" max="12518" width="2.6640625" style="4" bestFit="1" customWidth="1"/>
    <col min="12519" max="12519" width="10.109375" style="4" bestFit="1" customWidth="1"/>
    <col min="12520" max="12520" width="2.6640625" style="4" bestFit="1" customWidth="1"/>
    <col min="12521" max="12521" width="7" style="4" bestFit="1" customWidth="1"/>
    <col min="12522" max="12523" width="2.6640625" style="4" bestFit="1" customWidth="1"/>
    <col min="12524" max="12546" width="3" style="4" bestFit="1" customWidth="1"/>
    <col min="12547" max="12547" width="3.44140625" style="4" bestFit="1" customWidth="1"/>
    <col min="12548" max="12548" width="3" style="4" bestFit="1" customWidth="1"/>
    <col min="12549" max="12549" width="3.33203125" style="4" customWidth="1"/>
    <col min="12550" max="12770" width="11.44140625" style="4"/>
    <col min="12771" max="12771" width="6.109375" style="4" bestFit="1" customWidth="1"/>
    <col min="12772" max="12772" width="5.5546875" style="4" bestFit="1" customWidth="1"/>
    <col min="12773" max="12773" width="6" style="4" bestFit="1" customWidth="1"/>
    <col min="12774" max="12774" width="2.6640625" style="4" bestFit="1" customWidth="1"/>
    <col min="12775" max="12775" width="10.109375" style="4" bestFit="1" customWidth="1"/>
    <col min="12776" max="12776" width="2.6640625" style="4" bestFit="1" customWidth="1"/>
    <col min="12777" max="12777" width="7" style="4" bestFit="1" customWidth="1"/>
    <col min="12778" max="12779" width="2.6640625" style="4" bestFit="1" customWidth="1"/>
    <col min="12780" max="12802" width="3" style="4" bestFit="1" customWidth="1"/>
    <col min="12803" max="12803" width="3.44140625" style="4" bestFit="1" customWidth="1"/>
    <col min="12804" max="12804" width="3" style="4" bestFit="1" customWidth="1"/>
    <col min="12805" max="12805" width="3.33203125" style="4" customWidth="1"/>
    <col min="12806" max="13026" width="11.44140625" style="4"/>
    <col min="13027" max="13027" width="6.109375" style="4" bestFit="1" customWidth="1"/>
    <col min="13028" max="13028" width="5.5546875" style="4" bestFit="1" customWidth="1"/>
    <col min="13029" max="13029" width="6" style="4" bestFit="1" customWidth="1"/>
    <col min="13030" max="13030" width="2.6640625" style="4" bestFit="1" customWidth="1"/>
    <col min="13031" max="13031" width="10.109375" style="4" bestFit="1" customWidth="1"/>
    <col min="13032" max="13032" width="2.6640625" style="4" bestFit="1" customWidth="1"/>
    <col min="13033" max="13033" width="7" style="4" bestFit="1" customWidth="1"/>
    <col min="13034" max="13035" width="2.6640625" style="4" bestFit="1" customWidth="1"/>
    <col min="13036" max="13058" width="3" style="4" bestFit="1" customWidth="1"/>
    <col min="13059" max="13059" width="3.44140625" style="4" bestFit="1" customWidth="1"/>
    <col min="13060" max="13060" width="3" style="4" bestFit="1" customWidth="1"/>
    <col min="13061" max="13061" width="3.33203125" style="4" customWidth="1"/>
    <col min="13062" max="13282" width="11.44140625" style="4"/>
    <col min="13283" max="13283" width="6.109375" style="4" bestFit="1" customWidth="1"/>
    <col min="13284" max="13284" width="5.5546875" style="4" bestFit="1" customWidth="1"/>
    <col min="13285" max="13285" width="6" style="4" bestFit="1" customWidth="1"/>
    <col min="13286" max="13286" width="2.6640625" style="4" bestFit="1" customWidth="1"/>
    <col min="13287" max="13287" width="10.109375" style="4" bestFit="1" customWidth="1"/>
    <col min="13288" max="13288" width="2.6640625" style="4" bestFit="1" customWidth="1"/>
    <col min="13289" max="13289" width="7" style="4" bestFit="1" customWidth="1"/>
    <col min="13290" max="13291" width="2.6640625" style="4" bestFit="1" customWidth="1"/>
    <col min="13292" max="13314" width="3" style="4" bestFit="1" customWidth="1"/>
    <col min="13315" max="13315" width="3.44140625" style="4" bestFit="1" customWidth="1"/>
    <col min="13316" max="13316" width="3" style="4" bestFit="1" customWidth="1"/>
    <col min="13317" max="13317" width="3.33203125" style="4" customWidth="1"/>
    <col min="13318" max="13538" width="11.44140625" style="4"/>
    <col min="13539" max="13539" width="6.109375" style="4" bestFit="1" customWidth="1"/>
    <col min="13540" max="13540" width="5.5546875" style="4" bestFit="1" customWidth="1"/>
    <col min="13541" max="13541" width="6" style="4" bestFit="1" customWidth="1"/>
    <col min="13542" max="13542" width="2.6640625" style="4" bestFit="1" customWidth="1"/>
    <col min="13543" max="13543" width="10.109375" style="4" bestFit="1" customWidth="1"/>
    <col min="13544" max="13544" width="2.6640625" style="4" bestFit="1" customWidth="1"/>
    <col min="13545" max="13545" width="7" style="4" bestFit="1" customWidth="1"/>
    <col min="13546" max="13547" width="2.6640625" style="4" bestFit="1" customWidth="1"/>
    <col min="13548" max="13570" width="3" style="4" bestFit="1" customWidth="1"/>
    <col min="13571" max="13571" width="3.44140625" style="4" bestFit="1" customWidth="1"/>
    <col min="13572" max="13572" width="3" style="4" bestFit="1" customWidth="1"/>
    <col min="13573" max="13573" width="3.33203125" style="4" customWidth="1"/>
    <col min="13574" max="13794" width="11.44140625" style="4"/>
    <col min="13795" max="13795" width="6.109375" style="4" bestFit="1" customWidth="1"/>
    <col min="13796" max="13796" width="5.5546875" style="4" bestFit="1" customWidth="1"/>
    <col min="13797" max="13797" width="6" style="4" bestFit="1" customWidth="1"/>
    <col min="13798" max="13798" width="2.6640625" style="4" bestFit="1" customWidth="1"/>
    <col min="13799" max="13799" width="10.109375" style="4" bestFit="1" customWidth="1"/>
    <col min="13800" max="13800" width="2.6640625" style="4" bestFit="1" customWidth="1"/>
    <col min="13801" max="13801" width="7" style="4" bestFit="1" customWidth="1"/>
    <col min="13802" max="13803" width="2.6640625" style="4" bestFit="1" customWidth="1"/>
    <col min="13804" max="13826" width="3" style="4" bestFit="1" customWidth="1"/>
    <col min="13827" max="13827" width="3.44140625" style="4" bestFit="1" customWidth="1"/>
    <col min="13828" max="13828" width="3" style="4" bestFit="1" customWidth="1"/>
    <col min="13829" max="13829" width="3.33203125" style="4" customWidth="1"/>
    <col min="13830" max="14050" width="11.44140625" style="4"/>
    <col min="14051" max="14051" width="6.109375" style="4" bestFit="1" customWidth="1"/>
    <col min="14052" max="14052" width="5.5546875" style="4" bestFit="1" customWidth="1"/>
    <col min="14053" max="14053" width="6" style="4" bestFit="1" customWidth="1"/>
    <col min="14054" max="14054" width="2.6640625" style="4" bestFit="1" customWidth="1"/>
    <col min="14055" max="14055" width="10.109375" style="4" bestFit="1" customWidth="1"/>
    <col min="14056" max="14056" width="2.6640625" style="4" bestFit="1" customWidth="1"/>
    <col min="14057" max="14057" width="7" style="4" bestFit="1" customWidth="1"/>
    <col min="14058" max="14059" width="2.6640625" style="4" bestFit="1" customWidth="1"/>
    <col min="14060" max="14082" width="3" style="4" bestFit="1" customWidth="1"/>
    <col min="14083" max="14083" width="3.44140625" style="4" bestFit="1" customWidth="1"/>
    <col min="14084" max="14084" width="3" style="4" bestFit="1" customWidth="1"/>
    <col min="14085" max="14085" width="3.33203125" style="4" customWidth="1"/>
    <col min="14086" max="14306" width="11.44140625" style="4"/>
    <col min="14307" max="14307" width="6.109375" style="4" bestFit="1" customWidth="1"/>
    <col min="14308" max="14308" width="5.5546875" style="4" bestFit="1" customWidth="1"/>
    <col min="14309" max="14309" width="6" style="4" bestFit="1" customWidth="1"/>
    <col min="14310" max="14310" width="2.6640625" style="4" bestFit="1" customWidth="1"/>
    <col min="14311" max="14311" width="10.109375" style="4" bestFit="1" customWidth="1"/>
    <col min="14312" max="14312" width="2.6640625" style="4" bestFit="1" customWidth="1"/>
    <col min="14313" max="14313" width="7" style="4" bestFit="1" customWidth="1"/>
    <col min="14314" max="14315" width="2.6640625" style="4" bestFit="1" customWidth="1"/>
    <col min="14316" max="14338" width="3" style="4" bestFit="1" customWidth="1"/>
    <col min="14339" max="14339" width="3.44140625" style="4" bestFit="1" customWidth="1"/>
    <col min="14340" max="14340" width="3" style="4" bestFit="1" customWidth="1"/>
    <col min="14341" max="14341" width="3.33203125" style="4" customWidth="1"/>
    <col min="14342" max="14562" width="11.44140625" style="4"/>
    <col min="14563" max="14563" width="6.109375" style="4" bestFit="1" customWidth="1"/>
    <col min="14564" max="14564" width="5.5546875" style="4" bestFit="1" customWidth="1"/>
    <col min="14565" max="14565" width="6" style="4" bestFit="1" customWidth="1"/>
    <col min="14566" max="14566" width="2.6640625" style="4" bestFit="1" customWidth="1"/>
    <col min="14567" max="14567" width="10.109375" style="4" bestFit="1" customWidth="1"/>
    <col min="14568" max="14568" width="2.6640625" style="4" bestFit="1" customWidth="1"/>
    <col min="14569" max="14569" width="7" style="4" bestFit="1" customWidth="1"/>
    <col min="14570" max="14571" width="2.6640625" style="4" bestFit="1" customWidth="1"/>
    <col min="14572" max="14594" width="3" style="4" bestFit="1" customWidth="1"/>
    <col min="14595" max="14595" width="3.44140625" style="4" bestFit="1" customWidth="1"/>
    <col min="14596" max="14596" width="3" style="4" bestFit="1" customWidth="1"/>
    <col min="14597" max="14597" width="3.33203125" style="4" customWidth="1"/>
    <col min="14598" max="14818" width="11.44140625" style="4"/>
    <col min="14819" max="14819" width="6.109375" style="4" bestFit="1" customWidth="1"/>
    <col min="14820" max="14820" width="5.5546875" style="4" bestFit="1" customWidth="1"/>
    <col min="14821" max="14821" width="6" style="4" bestFit="1" customWidth="1"/>
    <col min="14822" max="14822" width="2.6640625" style="4" bestFit="1" customWidth="1"/>
    <col min="14823" max="14823" width="10.109375" style="4" bestFit="1" customWidth="1"/>
    <col min="14824" max="14824" width="2.6640625" style="4" bestFit="1" customWidth="1"/>
    <col min="14825" max="14825" width="7" style="4" bestFit="1" customWidth="1"/>
    <col min="14826" max="14827" width="2.6640625" style="4" bestFit="1" customWidth="1"/>
    <col min="14828" max="14850" width="3" style="4" bestFit="1" customWidth="1"/>
    <col min="14851" max="14851" width="3.44140625" style="4" bestFit="1" customWidth="1"/>
    <col min="14852" max="14852" width="3" style="4" bestFit="1" customWidth="1"/>
    <col min="14853" max="14853" width="3.33203125" style="4" customWidth="1"/>
    <col min="14854" max="15074" width="11.44140625" style="4"/>
    <col min="15075" max="15075" width="6.109375" style="4" bestFit="1" customWidth="1"/>
    <col min="15076" max="15076" width="5.5546875" style="4" bestFit="1" customWidth="1"/>
    <col min="15077" max="15077" width="6" style="4" bestFit="1" customWidth="1"/>
    <col min="15078" max="15078" width="2.6640625" style="4" bestFit="1" customWidth="1"/>
    <col min="15079" max="15079" width="10.109375" style="4" bestFit="1" customWidth="1"/>
    <col min="15080" max="15080" width="2.6640625" style="4" bestFit="1" customWidth="1"/>
    <col min="15081" max="15081" width="7" style="4" bestFit="1" customWidth="1"/>
    <col min="15082" max="15083" width="2.6640625" style="4" bestFit="1" customWidth="1"/>
    <col min="15084" max="15106" width="3" style="4" bestFit="1" customWidth="1"/>
    <col min="15107" max="15107" width="3.44140625" style="4" bestFit="1" customWidth="1"/>
    <col min="15108" max="15108" width="3" style="4" bestFit="1" customWidth="1"/>
    <col min="15109" max="15109" width="3.33203125" style="4" customWidth="1"/>
    <col min="15110" max="15330" width="11.44140625" style="4"/>
    <col min="15331" max="15331" width="6.109375" style="4" bestFit="1" customWidth="1"/>
    <col min="15332" max="15332" width="5.5546875" style="4" bestFit="1" customWidth="1"/>
    <col min="15333" max="15333" width="6" style="4" bestFit="1" customWidth="1"/>
    <col min="15334" max="15334" width="2.6640625" style="4" bestFit="1" customWidth="1"/>
    <col min="15335" max="15335" width="10.109375" style="4" bestFit="1" customWidth="1"/>
    <col min="15336" max="15336" width="2.6640625" style="4" bestFit="1" customWidth="1"/>
    <col min="15337" max="15337" width="7" style="4" bestFit="1" customWidth="1"/>
    <col min="15338" max="15339" width="2.6640625" style="4" bestFit="1" customWidth="1"/>
    <col min="15340" max="15362" width="3" style="4" bestFit="1" customWidth="1"/>
    <col min="15363" max="15363" width="3.44140625" style="4" bestFit="1" customWidth="1"/>
    <col min="15364" max="15364" width="3" style="4" bestFit="1" customWidth="1"/>
    <col min="15365" max="15365" width="3.33203125" style="4" customWidth="1"/>
    <col min="15366" max="15586" width="11.44140625" style="4"/>
    <col min="15587" max="15587" width="6.109375" style="4" bestFit="1" customWidth="1"/>
    <col min="15588" max="15588" width="5.5546875" style="4" bestFit="1" customWidth="1"/>
    <col min="15589" max="15589" width="6" style="4" bestFit="1" customWidth="1"/>
    <col min="15590" max="15590" width="2.6640625" style="4" bestFit="1" customWidth="1"/>
    <col min="15591" max="15591" width="10.109375" style="4" bestFit="1" customWidth="1"/>
    <col min="15592" max="15592" width="2.6640625" style="4" bestFit="1" customWidth="1"/>
    <col min="15593" max="15593" width="7" style="4" bestFit="1" customWidth="1"/>
    <col min="15594" max="15595" width="2.6640625" style="4" bestFit="1" customWidth="1"/>
    <col min="15596" max="15618" width="3" style="4" bestFit="1" customWidth="1"/>
    <col min="15619" max="15619" width="3.44140625" style="4" bestFit="1" customWidth="1"/>
    <col min="15620" max="15620" width="3" style="4" bestFit="1" customWidth="1"/>
    <col min="15621" max="15621" width="3.33203125" style="4" customWidth="1"/>
    <col min="15622" max="15842" width="11.44140625" style="4"/>
    <col min="15843" max="15843" width="6.109375" style="4" bestFit="1" customWidth="1"/>
    <col min="15844" max="15844" width="5.5546875" style="4" bestFit="1" customWidth="1"/>
    <col min="15845" max="15845" width="6" style="4" bestFit="1" customWidth="1"/>
    <col min="15846" max="15846" width="2.6640625" style="4" bestFit="1" customWidth="1"/>
    <col min="15847" max="15847" width="10.109375" style="4" bestFit="1" customWidth="1"/>
    <col min="15848" max="15848" width="2.6640625" style="4" bestFit="1" customWidth="1"/>
    <col min="15849" max="15849" width="7" style="4" bestFit="1" customWidth="1"/>
    <col min="15850" max="15851" width="2.6640625" style="4" bestFit="1" customWidth="1"/>
    <col min="15852" max="15874" width="3" style="4" bestFit="1" customWidth="1"/>
    <col min="15875" max="15875" width="3.44140625" style="4" bestFit="1" customWidth="1"/>
    <col min="15876" max="15876" width="3" style="4" bestFit="1" customWidth="1"/>
    <col min="15877" max="15877" width="3.33203125" style="4" customWidth="1"/>
    <col min="15878" max="16098" width="11.44140625" style="4"/>
    <col min="16099" max="16099" width="6.109375" style="4" bestFit="1" customWidth="1"/>
    <col min="16100" max="16100" width="5.5546875" style="4" bestFit="1" customWidth="1"/>
    <col min="16101" max="16101" width="6" style="4" bestFit="1" customWidth="1"/>
    <col min="16102" max="16102" width="2.6640625" style="4" bestFit="1" customWidth="1"/>
    <col min="16103" max="16103" width="10.109375" style="4" bestFit="1" customWidth="1"/>
    <col min="16104" max="16104" width="2.6640625" style="4" bestFit="1" customWidth="1"/>
    <col min="16105" max="16105" width="7" style="4" bestFit="1" customWidth="1"/>
    <col min="16106" max="16107" width="2.6640625" style="4" bestFit="1" customWidth="1"/>
    <col min="16108" max="16130" width="3" style="4" bestFit="1" customWidth="1"/>
    <col min="16131" max="16131" width="3.44140625" style="4" bestFit="1" customWidth="1"/>
    <col min="16132" max="16132" width="3" style="4" bestFit="1" customWidth="1"/>
    <col min="16133" max="16133" width="3.33203125" style="4" customWidth="1"/>
    <col min="16134" max="16384" width="11.44140625" style="4"/>
  </cols>
  <sheetData>
    <row r="1" spans="1:9" x14ac:dyDescent="0.25">
      <c r="A1" s="4">
        <v>1</v>
      </c>
      <c r="B1" s="4">
        <v>2</v>
      </c>
      <c r="C1" s="4">
        <v>3</v>
      </c>
      <c r="D1" s="4">
        <v>4</v>
      </c>
      <c r="E1" s="4">
        <v>5</v>
      </c>
      <c r="F1" s="4">
        <v>6</v>
      </c>
      <c r="G1" s="4">
        <v>7</v>
      </c>
      <c r="H1" s="13">
        <v>8</v>
      </c>
      <c r="I1" s="4">
        <v>9</v>
      </c>
    </row>
    <row r="2" spans="1:9" ht="164.4" x14ac:dyDescent="0.25">
      <c r="A2" s="6" t="s">
        <v>19</v>
      </c>
      <c r="B2" s="5" t="s">
        <v>20</v>
      </c>
      <c r="C2" s="5" t="s">
        <v>1</v>
      </c>
      <c r="D2" s="5" t="s">
        <v>21</v>
      </c>
      <c r="E2" s="5" t="s">
        <v>22</v>
      </c>
      <c r="F2" s="5" t="s">
        <v>31</v>
      </c>
      <c r="G2" s="5" t="s">
        <v>32</v>
      </c>
      <c r="H2" s="5" t="s">
        <v>33</v>
      </c>
      <c r="I2" s="5" t="s">
        <v>17</v>
      </c>
    </row>
    <row r="3" spans="1:9" x14ac:dyDescent="0.25">
      <c r="A3" s="8" t="s">
        <v>23</v>
      </c>
      <c r="B3" s="9">
        <v>14</v>
      </c>
      <c r="C3" s="10">
        <f t="shared" ref="C3:C10" si="0">DATE(YEAR(PTag)-B3,MONTH(PTag),DAY(PTag))</f>
        <v>41066</v>
      </c>
      <c r="D3" s="11">
        <v>6</v>
      </c>
      <c r="E3" s="10">
        <f t="shared" ref="E3:E10" si="1">DATE(IF(MONTH(PTag)&gt;D3,YEAR(PTag),YEAR(PTag)-1),IF(MONTH(PTag)&gt;D3,(MONTH(PTag)-D3),MONTH(PTag)+12-D3),DAY(PTag))</f>
        <v>45997</v>
      </c>
      <c r="F3" s="4" t="b">
        <v>0</v>
      </c>
      <c r="G3" s="4" t="b">
        <v>0</v>
      </c>
      <c r="H3" s="4" t="b">
        <v>0</v>
      </c>
      <c r="I3" s="4">
        <v>25</v>
      </c>
    </row>
    <row r="4" spans="1:9" x14ac:dyDescent="0.25">
      <c r="A4" s="8" t="s">
        <v>25</v>
      </c>
      <c r="B4" s="9">
        <v>14</v>
      </c>
      <c r="C4" s="10">
        <f t="shared" si="0"/>
        <v>41066</v>
      </c>
      <c r="D4" s="11">
        <v>6</v>
      </c>
      <c r="E4" s="10">
        <f t="shared" si="1"/>
        <v>45997</v>
      </c>
      <c r="F4" s="4" t="b">
        <v>0</v>
      </c>
      <c r="G4" s="4" t="b">
        <v>0</v>
      </c>
      <c r="H4" s="4" t="b">
        <v>0</v>
      </c>
      <c r="I4" s="4">
        <v>5</v>
      </c>
    </row>
    <row r="5" spans="1:9" x14ac:dyDescent="0.25">
      <c r="A5" s="7" t="s">
        <v>24</v>
      </c>
      <c r="B5" s="9">
        <v>16</v>
      </c>
      <c r="C5" s="10">
        <f t="shared" si="0"/>
        <v>40335</v>
      </c>
      <c r="D5" s="11">
        <v>12</v>
      </c>
      <c r="E5" s="10">
        <f t="shared" si="1"/>
        <v>45814</v>
      </c>
      <c r="F5" s="4" t="b">
        <v>0</v>
      </c>
      <c r="G5" s="4" t="b">
        <v>0</v>
      </c>
      <c r="H5" s="4" t="b">
        <v>0</v>
      </c>
      <c r="I5" s="4">
        <v>30</v>
      </c>
    </row>
    <row r="6" spans="1:9" x14ac:dyDescent="0.25">
      <c r="A6" s="7" t="s">
        <v>26</v>
      </c>
      <c r="B6" s="9">
        <v>18</v>
      </c>
      <c r="C6" s="10">
        <f t="shared" si="0"/>
        <v>39605</v>
      </c>
      <c r="D6" s="11">
        <v>12</v>
      </c>
      <c r="E6" s="10">
        <f t="shared" si="1"/>
        <v>45814</v>
      </c>
      <c r="F6" s="4" t="b">
        <v>1</v>
      </c>
      <c r="G6" s="4" t="b">
        <v>1</v>
      </c>
      <c r="H6" s="4" t="b">
        <v>1</v>
      </c>
      <c r="I6" s="4">
        <v>55</v>
      </c>
    </row>
    <row r="7" spans="1:9" x14ac:dyDescent="0.25">
      <c r="A7" s="7" t="s">
        <v>27</v>
      </c>
      <c r="B7" s="9">
        <v>18</v>
      </c>
      <c r="C7" s="10">
        <f t="shared" si="0"/>
        <v>39605</v>
      </c>
      <c r="D7" s="11">
        <v>24</v>
      </c>
      <c r="E7" s="10">
        <f t="shared" si="1"/>
        <v>45449</v>
      </c>
      <c r="F7" s="4" t="b">
        <v>1</v>
      </c>
      <c r="G7" s="4" t="b">
        <v>0</v>
      </c>
      <c r="H7" s="4" t="b">
        <v>1</v>
      </c>
      <c r="I7" s="4">
        <v>55</v>
      </c>
    </row>
    <row r="8" spans="1:9" x14ac:dyDescent="0.25">
      <c r="A8" s="7" t="s">
        <v>28</v>
      </c>
      <c r="B8" s="9">
        <v>18</v>
      </c>
      <c r="C8" s="10">
        <f t="shared" si="0"/>
        <v>39605</v>
      </c>
      <c r="D8" s="11">
        <v>36</v>
      </c>
      <c r="E8" s="10">
        <f t="shared" si="1"/>
        <v>45083</v>
      </c>
      <c r="F8" s="4" t="b">
        <v>1</v>
      </c>
      <c r="G8" s="4" t="b">
        <v>0</v>
      </c>
      <c r="H8" s="4" t="b">
        <v>1</v>
      </c>
      <c r="I8" s="4">
        <v>55</v>
      </c>
    </row>
    <row r="9" spans="1:9" x14ac:dyDescent="0.25">
      <c r="A9" s="7" t="s">
        <v>29</v>
      </c>
      <c r="B9" s="9">
        <v>18</v>
      </c>
      <c r="C9" s="10">
        <f t="shared" si="0"/>
        <v>39605</v>
      </c>
      <c r="D9" s="11">
        <v>48</v>
      </c>
      <c r="E9" s="10">
        <f t="shared" si="1"/>
        <v>44718</v>
      </c>
      <c r="F9" s="4" t="b">
        <v>1</v>
      </c>
      <c r="G9" s="4" t="b">
        <v>0</v>
      </c>
      <c r="H9" s="4" t="b">
        <v>1</v>
      </c>
      <c r="I9" s="4">
        <v>55</v>
      </c>
    </row>
    <row r="10" spans="1:9" x14ac:dyDescent="0.25">
      <c r="A10" s="7" t="s">
        <v>30</v>
      </c>
      <c r="B10" s="9">
        <v>18</v>
      </c>
      <c r="C10" s="10">
        <f t="shared" si="0"/>
        <v>39605</v>
      </c>
      <c r="D10" s="11">
        <v>60</v>
      </c>
      <c r="E10" s="10">
        <f t="shared" si="1"/>
        <v>44353</v>
      </c>
      <c r="F10" s="4" t="b">
        <v>1</v>
      </c>
      <c r="G10" s="4" t="b">
        <v>0</v>
      </c>
      <c r="H10" s="4" t="b">
        <v>1</v>
      </c>
      <c r="I10" s="4">
        <v>55</v>
      </c>
    </row>
    <row r="11" spans="1:9" x14ac:dyDescent="0.25">
      <c r="A11" s="8" t="s">
        <v>34</v>
      </c>
      <c r="B11" s="9">
        <v>14</v>
      </c>
      <c r="C11" s="10">
        <f t="shared" ref="C11:C17" si="2">DATE(YEAR(PTag)-B11,MONTH(PTag),DAY(PTag))</f>
        <v>41066</v>
      </c>
      <c r="D11" s="11">
        <v>6</v>
      </c>
      <c r="E11" s="10">
        <f t="shared" ref="E11:E17" si="3">DATE(IF(MONTH(PTag)&gt;D11,YEAR(PTag),YEAR(PTag)-1),IF(MONTH(PTag)&gt;D11,(MONTH(PTag)-D11),MONTH(PTag)+12-D11),DAY(PTag))</f>
        <v>45997</v>
      </c>
      <c r="F11" s="4" t="b">
        <v>0</v>
      </c>
      <c r="G11" s="4" t="b">
        <v>0</v>
      </c>
      <c r="H11" s="4" t="b">
        <v>0</v>
      </c>
      <c r="I11" s="4">
        <v>10</v>
      </c>
    </row>
    <row r="12" spans="1:9" x14ac:dyDescent="0.25">
      <c r="A12" s="7" t="s">
        <v>35</v>
      </c>
      <c r="B12" s="9">
        <v>16</v>
      </c>
      <c r="C12" s="10">
        <f t="shared" si="2"/>
        <v>40335</v>
      </c>
      <c r="D12" s="11">
        <v>12</v>
      </c>
      <c r="E12" s="10">
        <f t="shared" si="3"/>
        <v>45814</v>
      </c>
      <c r="F12" s="4" t="b">
        <v>0</v>
      </c>
      <c r="G12" s="4" t="b">
        <v>0</v>
      </c>
      <c r="H12" s="4" t="b">
        <v>0</v>
      </c>
      <c r="I12" s="4">
        <v>10</v>
      </c>
    </row>
    <row r="13" spans="1:9" x14ac:dyDescent="0.25">
      <c r="A13" s="7" t="s">
        <v>36</v>
      </c>
      <c r="B13" s="9">
        <v>18</v>
      </c>
      <c r="C13" s="10">
        <f t="shared" si="2"/>
        <v>39605</v>
      </c>
      <c r="D13" s="11">
        <v>12</v>
      </c>
      <c r="E13" s="10">
        <f t="shared" si="3"/>
        <v>45814</v>
      </c>
      <c r="F13" s="4" t="b">
        <v>1</v>
      </c>
      <c r="G13" s="4" t="b">
        <v>1</v>
      </c>
      <c r="H13" s="4" t="b">
        <v>1</v>
      </c>
      <c r="I13" s="4">
        <v>30</v>
      </c>
    </row>
    <row r="14" spans="1:9" x14ac:dyDescent="0.25">
      <c r="A14" s="7" t="s">
        <v>37</v>
      </c>
      <c r="B14" s="9">
        <v>18</v>
      </c>
      <c r="C14" s="10">
        <f t="shared" si="2"/>
        <v>39605</v>
      </c>
      <c r="D14" s="11">
        <v>24</v>
      </c>
      <c r="E14" s="10">
        <f t="shared" si="3"/>
        <v>45449</v>
      </c>
      <c r="F14" s="4" t="b">
        <v>1</v>
      </c>
      <c r="G14" s="4" t="b">
        <v>0</v>
      </c>
      <c r="H14" s="4" t="b">
        <v>1</v>
      </c>
      <c r="I14" s="4">
        <v>30</v>
      </c>
    </row>
    <row r="15" spans="1:9" x14ac:dyDescent="0.25">
      <c r="A15" s="7" t="s">
        <v>38</v>
      </c>
      <c r="B15" s="9">
        <v>18</v>
      </c>
      <c r="C15" s="10">
        <f t="shared" si="2"/>
        <v>39605</v>
      </c>
      <c r="D15" s="11">
        <v>36</v>
      </c>
      <c r="E15" s="10">
        <f t="shared" si="3"/>
        <v>45083</v>
      </c>
      <c r="F15" s="4" t="b">
        <v>1</v>
      </c>
      <c r="G15" s="4" t="b">
        <v>0</v>
      </c>
      <c r="H15" s="4" t="b">
        <v>1</v>
      </c>
      <c r="I15" s="4">
        <v>30</v>
      </c>
    </row>
    <row r="16" spans="1:9" x14ac:dyDescent="0.25">
      <c r="A16" s="7" t="s">
        <v>39</v>
      </c>
      <c r="B16" s="9">
        <v>18</v>
      </c>
      <c r="C16" s="10">
        <f t="shared" si="2"/>
        <v>39605</v>
      </c>
      <c r="D16" s="11">
        <v>48</v>
      </c>
      <c r="E16" s="10">
        <f t="shared" si="3"/>
        <v>44718</v>
      </c>
      <c r="F16" s="4" t="b">
        <v>1</v>
      </c>
      <c r="G16" s="4" t="b">
        <v>0</v>
      </c>
      <c r="H16" s="4" t="b">
        <v>1</v>
      </c>
      <c r="I16" s="4">
        <v>30</v>
      </c>
    </row>
    <row r="17" spans="1:9" x14ac:dyDescent="0.25">
      <c r="A17" s="7" t="s">
        <v>40</v>
      </c>
      <c r="B17" s="9">
        <v>18</v>
      </c>
      <c r="C17" s="10">
        <f t="shared" si="2"/>
        <v>39605</v>
      </c>
      <c r="D17" s="11">
        <v>60</v>
      </c>
      <c r="E17" s="10">
        <f t="shared" si="3"/>
        <v>44353</v>
      </c>
      <c r="F17" s="4" t="b">
        <v>1</v>
      </c>
      <c r="G17" s="4" t="b">
        <v>0</v>
      </c>
      <c r="H17" s="4" t="b">
        <v>1</v>
      </c>
      <c r="I17" s="4">
        <v>30</v>
      </c>
    </row>
    <row r="19" spans="1:9" x14ac:dyDescent="0.25">
      <c r="A19" s="4" t="s">
        <v>42</v>
      </c>
    </row>
    <row r="20" spans="1:9" x14ac:dyDescent="0.25">
      <c r="A20" s="4" t="s">
        <v>43</v>
      </c>
    </row>
    <row r="21" spans="1:9" x14ac:dyDescent="0.25">
      <c r="A21" s="4" t="s">
        <v>44</v>
      </c>
    </row>
    <row r="23" spans="1:9" x14ac:dyDescent="0.25">
      <c r="A23" s="4" t="s">
        <v>53</v>
      </c>
    </row>
    <row r="24" spans="1:9" x14ac:dyDescent="0.25">
      <c r="A24" s="4" t="s">
        <v>54</v>
      </c>
    </row>
    <row r="26" spans="1:9" x14ac:dyDescent="0.25">
      <c r="A26" s="4" t="s">
        <v>57</v>
      </c>
    </row>
    <row r="27" spans="1:9" x14ac:dyDescent="0.25">
      <c r="A27" s="4" t="s">
        <v>56</v>
      </c>
    </row>
    <row r="28" spans="1:9" x14ac:dyDescent="0.25">
      <c r="A28" s="4" t="s">
        <v>44</v>
      </c>
    </row>
  </sheetData>
  <sheetProtection sheet="1" objects="1" scenarios="1"/>
  <pageMargins left="0.78740157499999996" right="0.78740157499999996" top="0.984251969" bottom="0.984251969" header="0.4921259845" footer="0.4921259845"/>
  <pageSetup paperSize="9" orientation="portrait" horizontalDpi="360" verticalDpi="36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7</vt:i4>
      </vt:variant>
    </vt:vector>
  </HeadingPairs>
  <TitlesOfParts>
    <vt:vector size="9" baseType="lpstr">
      <vt:lpstr>Anmeldung</vt:lpstr>
      <vt:lpstr>MV</vt:lpstr>
      <vt:lpstr>altneu</vt:lpstr>
      <vt:lpstr>angestrebterGrad</vt:lpstr>
      <vt:lpstr>Anwendung</vt:lpstr>
      <vt:lpstr>boolean</vt:lpstr>
      <vt:lpstr>BooleanErforderlich</vt:lpstr>
      <vt:lpstr>hm</vt:lpstr>
      <vt:lpstr>PTag</vt:lpstr>
    </vt:vector>
  </TitlesOfParts>
  <Company>SHJJV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Meldeliste zur Landesprüfung</dc:title>
  <dc:creator>Jens Dykow</dc:creator>
  <cp:lastModifiedBy>DJJV</cp:lastModifiedBy>
  <dcterms:created xsi:type="dcterms:W3CDTF">2023-02-21T12:53:27Z</dcterms:created>
  <dcterms:modified xsi:type="dcterms:W3CDTF">2026-02-23T06:09:47Z</dcterms:modified>
</cp:coreProperties>
</file>